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b0000\Downloads\"/>
    </mc:Choice>
  </mc:AlternateContent>
  <xr:revisionPtr revIDLastSave="0" documentId="13_ncr:1_{654C352D-6336-4681-849F-AA718E57C85C}" xr6:coauthVersionLast="47" xr6:coauthVersionMax="47" xr10:uidLastSave="{00000000-0000-0000-0000-000000000000}"/>
  <bookViews>
    <workbookView showSheetTabs="0" xWindow="28690" yWindow="-110" windowWidth="29020" windowHeight="15820" firstSheet="1" activeTab="1" xr2:uid="{D44A95E3-BA8A-4B3F-8B52-F55C0F7ADBD0}"/>
  </bookViews>
  <sheets>
    <sheet name="Datos" sheetId="6" state="hidden" r:id="rId1"/>
    <sheet name="MIPYMES COMPETITIVAS" sheetId="1" r:id="rId2"/>
    <sheet name="Eficiencia Energ" sheetId="9" r:id="rId3"/>
    <sheet name="Energía Renovable" sheetId="11" r:id="rId4"/>
    <sheet name="Transporte Sostenible" sheetId="13" r:id="rId5"/>
    <sheet name="Adaptación" sheetId="14" r:id="rId6"/>
    <sheet name="Economía Circular" sheetId="15" r:id="rId7"/>
    <sheet name="Ahorro de Agua" sheetId="16" r:id="rId8"/>
    <sheet name="Bioeconomía" sheetId="17" r:id="rId9"/>
    <sheet name="Agua residual" sheetId="19" r:id="rId10"/>
  </sheets>
  <definedNames>
    <definedName name="_xlnm.Print_Area" localSheetId="5">Adaptación!$A$1:$E$32</definedName>
    <definedName name="_xlnm.Print_Area" localSheetId="9">'Agua residual'!$A$1:$E$41</definedName>
    <definedName name="_xlnm.Print_Area" localSheetId="7">'Ahorro de Agua'!$A$1:$E$36</definedName>
    <definedName name="_xlnm.Print_Area" localSheetId="8">Bioeconomía!$A$1:$E$32</definedName>
    <definedName name="_xlnm.Print_Area" localSheetId="6">'Economía Circular'!$A$1:$E$50</definedName>
    <definedName name="_xlnm.Print_Area" localSheetId="2">'Eficiencia Energ'!$A$1:$E$55</definedName>
    <definedName name="_xlnm.Print_Area" localSheetId="3">'Energía Renovable'!$A$1:$E$37</definedName>
    <definedName name="_xlnm.Print_Area" localSheetId="1">'MIPYMES COMPETITIVAS'!$A$1:$L$46</definedName>
    <definedName name="_xlnm.Print_Area" localSheetId="4">'Transporte Sostenible'!$A$1:$E$53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6" l="1"/>
  <c r="D29" i="9"/>
  <c r="D19" i="19"/>
  <c r="D16" i="16"/>
  <c r="D17" i="16" s="1"/>
  <c r="D29" i="15"/>
  <c r="D24" i="15"/>
  <c r="D28" i="15"/>
  <c r="D27" i="15"/>
  <c r="D23" i="15"/>
  <c r="D30" i="15" l="1"/>
  <c r="D25" i="15"/>
  <c r="D22" i="19"/>
  <c r="D31" i="15" l="1"/>
  <c r="D31" i="13"/>
  <c r="D27" i="13"/>
  <c r="C21" i="13"/>
  <c r="C13" i="13"/>
  <c r="D28" i="9" l="1"/>
  <c r="D34" i="9"/>
  <c r="D35" i="9" s="1"/>
  <c r="D28" i="13"/>
  <c r="D29" i="13" s="1"/>
  <c r="D33" i="9"/>
  <c r="D32" i="13"/>
  <c r="D33" i="13" s="1"/>
  <c r="D34" i="13" l="1"/>
  <c r="D36" i="9"/>
  <c r="D1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Katherine Aldana Laitón</author>
  </authors>
  <commentList>
    <comment ref="K13" authorId="0" shapeId="0" xr:uid="{A8045F49-E5C9-4599-A14F-00001AA2FBA7}">
      <text>
        <r>
          <rPr>
            <b/>
            <sz val="9"/>
            <color indexed="81"/>
            <rFont val="Calibri"/>
            <family val="2"/>
            <scheme val="minor"/>
          </rPr>
          <t>Registre el porcentaje del capital de la empresa que pertenece a mujeres.</t>
        </r>
      </text>
    </comment>
    <comment ref="K17" authorId="0" shapeId="0" xr:uid="{A0988029-77D7-4C29-A5E5-3AB00B11F317}">
      <text>
        <r>
          <rPr>
            <b/>
            <sz val="9"/>
            <color indexed="81"/>
            <rFont val="Calibri"/>
            <family val="2"/>
            <scheme val="minor"/>
          </rPr>
          <t>Registre, únicamente si aplica, el porcentaje de mujeres que participan en la Junta Directiva.</t>
        </r>
      </text>
    </comment>
  </commentList>
</comments>
</file>

<file path=xl/sharedStrings.xml><?xml version="1.0" encoding="utf-8"?>
<sst xmlns="http://schemas.openxmlformats.org/spreadsheetml/2006/main" count="388" uniqueCount="225">
  <si>
    <t>Hombre</t>
  </si>
  <si>
    <t xml:space="preserve">Mujer </t>
  </si>
  <si>
    <t>Otro</t>
  </si>
  <si>
    <t>Fecha:</t>
  </si>
  <si>
    <t>Pequeñas Centrales Hidroeléctricas</t>
  </si>
  <si>
    <t>Respuesta</t>
  </si>
  <si>
    <t>Indicadores de impacto</t>
  </si>
  <si>
    <t>Economía circular</t>
  </si>
  <si>
    <t>Pregunta</t>
  </si>
  <si>
    <t>Eficiencia Energética</t>
  </si>
  <si>
    <t xml:space="preserve">Si el proyecto a financiar se encuentra dirigido a la Eficiencia energética,  se debe diligenciar esta página. </t>
  </si>
  <si>
    <t>Energía Renovable</t>
  </si>
  <si>
    <t>Eficiencia energética en equipos (generación de ahorros mínimo del 20%)</t>
  </si>
  <si>
    <t xml:space="preserve">Sistemas de iluminación LED </t>
  </si>
  <si>
    <t xml:space="preserve">Equipos de refrigeración eficientes </t>
  </si>
  <si>
    <t xml:space="preserve">Sistemas de enfriamiento y  aires acondicionados-eficientes </t>
  </si>
  <si>
    <t>Proyectos de cogeneración y trigeneración</t>
  </si>
  <si>
    <t>Generación de energía a partir de biomasa</t>
  </si>
  <si>
    <t>Transporte Sostenible</t>
  </si>
  <si>
    <t xml:space="preserve">Si el proyecto a financiar se encuentra dirigido a la implementación de proyectos de Transporte sostenible, se debe diligenciar esta página. </t>
  </si>
  <si>
    <t>Datos del vehículo que se va a reemplazar</t>
  </si>
  <si>
    <t>Datos del vehículo a financiar</t>
  </si>
  <si>
    <t>Datos de la máquina o equipo que se va a reemplazar</t>
  </si>
  <si>
    <t>Datos de la máquina o equipo a financiar</t>
  </si>
  <si>
    <t>Ahorro proyectado de energía (%)</t>
  </si>
  <si>
    <t>¿La máquina a reemplazar requiere consumo de combustibles fósiles para su funcionamiento?</t>
  </si>
  <si>
    <t>Como representante legal de la empresa señalada previamente certifico que los datos incoporados de línea base e impacto esperados en este Anexo corresponde a la realidad del objeto de financiación.</t>
  </si>
  <si>
    <t>Firma representante legal, revisor fiscal o contador(a)</t>
  </si>
  <si>
    <t>Nombre de quien firma:</t>
  </si>
  <si>
    <t>Cargo:</t>
  </si>
  <si>
    <t>Bioeconomía</t>
  </si>
  <si>
    <t>Maquinaria o equipo para la valoración de residuos</t>
  </si>
  <si>
    <t>Maquinaria o equipo para desarrollo de modelos circulares</t>
  </si>
  <si>
    <t>Maquinaria o equipo para la extensión de la vida útil de los materiales</t>
  </si>
  <si>
    <t>Bodegas para la gestión de residuos</t>
  </si>
  <si>
    <t xml:space="preserve">Productos, procesos y/o servicios desarrollados a partir de la biodiversidad  </t>
  </si>
  <si>
    <t>Productos, procesos y/o servicios desarrollados a partir de la biomasa</t>
  </si>
  <si>
    <t>Acceso a certificaciones sobre gestión sostenible de la biodiversidad</t>
  </si>
  <si>
    <t xml:space="preserve">Sustitución de calderas </t>
  </si>
  <si>
    <t>Indique el modelo del vehículo que será reemplazado 
(Ejemplo: Modelo 2012)</t>
  </si>
  <si>
    <t>Consumo actual de energía (KWh/año)</t>
  </si>
  <si>
    <t>Unidades producidas con la máquina actual
(Unidades/ año)</t>
  </si>
  <si>
    <t>Consumo proyectado con la nueva máquina (kWh/año)</t>
  </si>
  <si>
    <t>Unidades producidas con la máquina nueva
(Unidades/ año)</t>
  </si>
  <si>
    <t>Pregunta aplicable solo para proyectos de Iluminación LED o Aires acondicionados:</t>
  </si>
  <si>
    <t>a.</t>
  </si>
  <si>
    <t>b.</t>
  </si>
  <si>
    <t>c.</t>
  </si>
  <si>
    <t>Descripción del proyecto y metodología para el cálculo de indicadores</t>
  </si>
  <si>
    <t>Red eléctrica nacional</t>
  </si>
  <si>
    <t>Generación Diesel</t>
  </si>
  <si>
    <t xml:space="preserve">Energía anual consumida de la fuente convencional 
(kWh/año) </t>
  </si>
  <si>
    <t xml:space="preserve">Energía generada al año con el sistema de energía renovable (kWh/año) </t>
  </si>
  <si>
    <t>Porcentaje de energía que será reemplazada (%)
Cálculo automático</t>
  </si>
  <si>
    <t>Conectado a la red</t>
  </si>
  <si>
    <t>No conectado a la red</t>
  </si>
  <si>
    <t>Sí</t>
  </si>
  <si>
    <t>No</t>
  </si>
  <si>
    <t>No aplica</t>
  </si>
  <si>
    <t>Preguntas aplicables a Biodigestores:</t>
  </si>
  <si>
    <t>¿Cuál será el uso del biogás producido?</t>
  </si>
  <si>
    <t>¿Se han estimado las emisiones de Gases Efecto Invernadero del proyecto? En caso de ser afirmativa la respuesta, indicar el dato en CO2eq/año.</t>
  </si>
  <si>
    <t>¿De dónde proviene la biomasa que se utilizará en el proceso?</t>
  </si>
  <si>
    <t>Ubicación del proyecto (Departamento y municipio)</t>
  </si>
  <si>
    <t>¿Cómo se controlan y disminuyen las emisiones al aire generadas por la combustión del biogás?</t>
  </si>
  <si>
    <t>Vehículo eléctricos</t>
  </si>
  <si>
    <t>Hidrógeno</t>
  </si>
  <si>
    <t>Euro VI</t>
  </si>
  <si>
    <t>Euro V</t>
  </si>
  <si>
    <t>Euro IV</t>
  </si>
  <si>
    <t>Cero emisiones</t>
  </si>
  <si>
    <t>Gasolina</t>
  </si>
  <si>
    <t>Gas Natural</t>
  </si>
  <si>
    <t>Diesel</t>
  </si>
  <si>
    <t>Seleccione el tipo de combustible utilizado en el vehículo a reemplazar</t>
  </si>
  <si>
    <t>Combustible que empleará la flota a financiar</t>
  </si>
  <si>
    <t>Electricidad Red Nacional</t>
  </si>
  <si>
    <t>Total de combustible empleado en la línea base
(Galones)</t>
  </si>
  <si>
    <t>Factor de Emisión del Combustible</t>
  </si>
  <si>
    <t>tCO2/gal</t>
  </si>
  <si>
    <t>tCO2/m3</t>
  </si>
  <si>
    <t>Emisiones de CO2 equivalente (TonCO2e/año)</t>
  </si>
  <si>
    <t>Seleccione</t>
  </si>
  <si>
    <t>Cantidad de vehículos a financiar</t>
  </si>
  <si>
    <t>Ahorro y disminución de emisiones de CO2e</t>
  </si>
  <si>
    <t>Línea base</t>
  </si>
  <si>
    <t>Línea proyectado</t>
  </si>
  <si>
    <t>Indique el CIIU de la empresa</t>
  </si>
  <si>
    <t>Intensidad de energía por producto 
(kWh/unidad producida)</t>
  </si>
  <si>
    <t>d.</t>
  </si>
  <si>
    <t>e.</t>
  </si>
  <si>
    <t>f.</t>
  </si>
  <si>
    <t>g.</t>
  </si>
  <si>
    <t>Consumo total de energía actual</t>
  </si>
  <si>
    <t>Consumo total de energía proyectado</t>
  </si>
  <si>
    <t>Intensidad de energía por producto con la nueva máquina (kWh/unidad producida)</t>
  </si>
  <si>
    <t>No requiere combustibles fósiles</t>
  </si>
  <si>
    <t>Sí requiere Diesel</t>
  </si>
  <si>
    <t>Si contestó afirmativo a la pregunta anterior, por favor, seleccione el tipo de combustible.</t>
  </si>
  <si>
    <t>Factor de Emisión</t>
  </si>
  <si>
    <t>FACTORES DE EMISIÓN</t>
  </si>
  <si>
    <t>Ahorro de agua</t>
  </si>
  <si>
    <t>Hotel</t>
  </si>
  <si>
    <t>Hospital</t>
  </si>
  <si>
    <t>Oficina</t>
  </si>
  <si>
    <t>Centro comercial</t>
  </si>
  <si>
    <t>Centro educativo</t>
  </si>
  <si>
    <t>Vivienda VIS</t>
  </si>
  <si>
    <t>Vivienda VIP</t>
  </si>
  <si>
    <t>Instalación de equipos hidrosanitarios más eficientes</t>
  </si>
  <si>
    <t>Sistemas de recolección de agua lluvia</t>
  </si>
  <si>
    <t>Emisiones directas de CO2e (Ton CO2e/año)</t>
  </si>
  <si>
    <t>Emisiones evitadas de CO2e (Ton CO2e/año)</t>
  </si>
  <si>
    <t>h.</t>
  </si>
  <si>
    <t>Seleccione el combustible / fuente de energía a reemplazar</t>
  </si>
  <si>
    <t>Nombre de la empresa:</t>
  </si>
  <si>
    <t>Capital de la empresa que pertenece a mujeres (%):</t>
  </si>
  <si>
    <t>Tipo de identificación:</t>
  </si>
  <si>
    <t>No. de identificación:</t>
  </si>
  <si>
    <t>Monto total de la inversión (proyecto) COP:</t>
  </si>
  <si>
    <t>Monto financiado por Bancóldex COP:</t>
  </si>
  <si>
    <t>¿La empresa cuenta con una Junta Directiva?</t>
  </si>
  <si>
    <t>Ubicación geográfica:</t>
  </si>
  <si>
    <t>Participación de mujeres en la junta directiva (%):</t>
  </si>
  <si>
    <t>Persona de la empresa que diligencia el formato:</t>
  </si>
  <si>
    <t>Email:</t>
  </si>
  <si>
    <t>Teléfono de contacto:</t>
  </si>
  <si>
    <t xml:space="preserve">Departamento: </t>
  </si>
  <si>
    <t>Municipio:</t>
  </si>
  <si>
    <t>Mujer</t>
  </si>
  <si>
    <t>No binario</t>
  </si>
  <si>
    <t>Construcción de una Planta de Tratamiento de Aguas Residuales</t>
  </si>
  <si>
    <t>Ampliación de una Planta de Tratamiento de Aguas Residuales</t>
  </si>
  <si>
    <t>Otras energías renovables</t>
  </si>
  <si>
    <t>Marque la casilla correspondiente a la tipología de proyecto a financiar. Posteriormente, diligencie el formulario que aplica, dando click en el botón que se encuentra al frente a la tipología seleccionada. Por favor, confirmar que se hayan diligenciado la totalidad de formularios marcados.</t>
  </si>
  <si>
    <t>Adaptación al CC</t>
  </si>
  <si>
    <t>Medidas de adaptación basada en ecosistemas</t>
  </si>
  <si>
    <t>Medidas de adaptación basada en Tecnología</t>
  </si>
  <si>
    <t>Medidas de adaptación basada en Infraestructura</t>
  </si>
  <si>
    <t>Manufactura</t>
  </si>
  <si>
    <t>Servicios</t>
  </si>
  <si>
    <t>Comercio</t>
  </si>
  <si>
    <t>Pequeña</t>
  </si>
  <si>
    <t>Mediana</t>
  </si>
  <si>
    <t>Galones de combustible que requiere al año
(Galones/año)
(En caso de Gas Natural la unidad es m3/ año)</t>
  </si>
  <si>
    <t>Aguas residuales</t>
  </si>
  <si>
    <t>NIT</t>
  </si>
  <si>
    <t>C.C.</t>
  </si>
  <si>
    <t>(Km/kWh)</t>
  </si>
  <si>
    <t>(Km/Kg)</t>
  </si>
  <si>
    <t>(Km/Gal)</t>
  </si>
  <si>
    <t>(Km/m3)</t>
  </si>
  <si>
    <t>Rendimiento o eficiencia del vehículo a reemplazar con la unidad</t>
  </si>
  <si>
    <t>Rendimiento o eficiencia del vehículo a reemplazar</t>
  </si>
  <si>
    <t>A. Datos de la empresa</t>
  </si>
  <si>
    <t>D. Certificación de la información</t>
  </si>
  <si>
    <t xml:space="preserve">Te invitamos a diligenciar la siguiente información para conocer más sobre el objetivo e impacto de la financiación. </t>
  </si>
  <si>
    <t>Nombre del gerente general de la empresa:</t>
  </si>
  <si>
    <t>Género del gerente general:</t>
  </si>
  <si>
    <t>B. Descripción y tipología del proyecto</t>
  </si>
  <si>
    <r>
      <t xml:space="preserve">Seleccione el </t>
    </r>
    <r>
      <rPr>
        <b/>
        <sz val="12"/>
        <color rgb="FF2C2E66"/>
        <rFont val="Calibri"/>
        <family val="2"/>
        <scheme val="minor"/>
      </rPr>
      <t>tipo de proyecto</t>
    </r>
    <r>
      <rPr>
        <sz val="12"/>
        <color rgb="FF2C2E66"/>
        <rFont val="Calibri"/>
        <family val="2"/>
        <scheme val="minor"/>
      </rPr>
      <t xml:space="preserve"> que busca financiar</t>
    </r>
  </si>
  <si>
    <r>
      <t>Área en metros cuadrados (m</t>
    </r>
    <r>
      <rPr>
        <sz val="9"/>
        <color rgb="FF2C2E66"/>
        <rFont val="Calibri"/>
        <family val="2"/>
        <scheme val="minor"/>
      </rPr>
      <t>2</t>
    </r>
    <r>
      <rPr>
        <sz val="12"/>
        <color rgb="FF2C2E66"/>
        <rFont val="Calibri"/>
        <family val="2"/>
        <scheme val="minor"/>
      </rPr>
      <t>) de la instalación que se va a intervenir con el proyecto</t>
    </r>
  </si>
  <si>
    <t xml:space="preserve">Si el proyecto a financiar se encuentra dirigido a la implementación de proyectos de Energía renovables,  se debe diligenciar esta página. </t>
  </si>
  <si>
    <r>
      <t xml:space="preserve">Kilómetros promedio recorridos al año con el vehículo a reemplazar </t>
    </r>
    <r>
      <rPr>
        <b/>
        <sz val="12"/>
        <color rgb="FF2C2E66"/>
        <rFont val="Calibri"/>
        <family val="2"/>
        <scheme val="minor"/>
      </rPr>
      <t>(Km/año)</t>
    </r>
  </si>
  <si>
    <r>
      <t xml:space="preserve">Para los vehículos de carga indique:
Promedio de Toneladas cargadas por recorrido del vehículo 
</t>
    </r>
    <r>
      <rPr>
        <b/>
        <sz val="12"/>
        <color rgb="FF2C2E66"/>
        <rFont val="Calibri"/>
        <family val="2"/>
        <scheme val="minor"/>
      </rPr>
      <t xml:space="preserve">(Ton /Km año) </t>
    </r>
  </si>
  <si>
    <r>
      <t xml:space="preserve">Para los vehículos de pasajeros indique:
Número de pasajeros transportados por recorrido del vehículo 
</t>
    </r>
    <r>
      <rPr>
        <b/>
        <sz val="12"/>
        <color rgb="FF2C2E66"/>
        <rFont val="Calibri"/>
        <family val="2"/>
        <scheme val="minor"/>
      </rPr>
      <t xml:space="preserve">(Número Pasajeros /Km año) </t>
    </r>
  </si>
  <si>
    <t>Total de combustible empleado en el escenario con proyecto
(KWh)</t>
  </si>
  <si>
    <t>Adaptación al Cambio Climático</t>
  </si>
  <si>
    <t xml:space="preserve">Si el proyecto a financiar se encuentra dirigido a la implementación de proyectos de adaptación al cambio climático, se debe diligenciar esta página. </t>
  </si>
  <si>
    <r>
      <t xml:space="preserve">Seleccione el </t>
    </r>
    <r>
      <rPr>
        <b/>
        <sz val="12"/>
        <color theme="4" tint="-0.499984740745262"/>
        <rFont val="Calibri"/>
        <family val="2"/>
        <scheme val="minor"/>
      </rPr>
      <t>tipo de proyecto</t>
    </r>
    <r>
      <rPr>
        <sz val="12"/>
        <color theme="4" tint="-0.499984740745262"/>
        <rFont val="Calibri"/>
        <family val="2"/>
        <scheme val="minor"/>
      </rPr>
      <t xml:space="preserve"> que busca financiar</t>
    </r>
  </si>
  <si>
    <t>1.</t>
  </si>
  <si>
    <t>Describa el objetivo de adaptación que busca su proyecto</t>
  </si>
  <si>
    <t>2.</t>
  </si>
  <si>
    <t>Describa cuál será el indicador de adaptación</t>
  </si>
  <si>
    <t>3.</t>
  </si>
  <si>
    <t>Escenario sin proyecto (unidades /año)</t>
  </si>
  <si>
    <t>4.</t>
  </si>
  <si>
    <t>Escenario con proyecto (unidades / año)</t>
  </si>
  <si>
    <t xml:space="preserve">Si el proyecto a financiar se encuentra dirigido a la economía circular, se debe diligenciar esta página. </t>
  </si>
  <si>
    <t>Datos del escenario sin proyecto</t>
  </si>
  <si>
    <t>Cantidad de residuos generados sin proyecto (Ton/año)</t>
  </si>
  <si>
    <t>¿Se requiere el consumo de combustibles fósiles para la operación actual?</t>
  </si>
  <si>
    <t>Galones de combustible que requiere al año
(Galones/año)</t>
  </si>
  <si>
    <t>Datos del escenario con proyecto</t>
  </si>
  <si>
    <t>Cantidad de residuos aprovechados o gestionados con el proyecto (Ton/año)</t>
  </si>
  <si>
    <t>Los residuos aprovechados o gestionados con el proyecto se convertirán en materias primas secundarias</t>
  </si>
  <si>
    <t>¿Se requiere el consumo de combustibles fósiles para la operación del proyecto a invertir?</t>
  </si>
  <si>
    <t>Proyectos relacionados con gestión de residuos</t>
  </si>
  <si>
    <t>Emisiones directas de CO2eq (TonCO2e/año)</t>
  </si>
  <si>
    <t>Residuos gestionados o evitados (%)</t>
  </si>
  <si>
    <t>Toneladas evitadas de CO2eq / año</t>
  </si>
  <si>
    <t>Ahorro y uso eficiente del agua</t>
  </si>
  <si>
    <t xml:space="preserve">Si el proyecto a financiar se encuentra dirigido al ahorro y uso eficiente del agua, se debe diligenciar esta página. </t>
  </si>
  <si>
    <t>Ahorro mínimo sugerido en el año 1 frente a la línea base</t>
  </si>
  <si>
    <t>Consumo actual de agua en el proceso
(Metros cúbicos /año)</t>
  </si>
  <si>
    <t>Consumo estimado de agua con el proyecto
(Metros cúbicos /año)</t>
  </si>
  <si>
    <t>Cantidad de agua ahorrada (m3/año)</t>
  </si>
  <si>
    <t>Porcentaje de agua ahorrada (%)</t>
  </si>
  <si>
    <r>
      <t xml:space="preserve">Seleccione el </t>
    </r>
    <r>
      <rPr>
        <b/>
        <sz val="12"/>
        <color rgb="FF2C2E66"/>
        <rFont val="Calibri"/>
        <family val="2"/>
        <scheme val="minor"/>
      </rPr>
      <t xml:space="preserve">tipo de edificación </t>
    </r>
    <r>
      <rPr>
        <sz val="12"/>
        <color rgb="FF2C2E66"/>
        <rFont val="Calibri"/>
        <family val="2"/>
        <scheme val="minor"/>
      </rPr>
      <t>en la que se implementará la medida de ahorro de agua</t>
    </r>
  </si>
  <si>
    <t xml:space="preserve">Si el proyecto a financiar se encuentra dirigido a la implementación de proyectos de Bioeconomía, se debe diligenciar esta página. </t>
  </si>
  <si>
    <t>Indique cuál es el beneficio ambiental que genera su proyecto</t>
  </si>
  <si>
    <t>Tipo de indicador</t>
  </si>
  <si>
    <t>Mitigación al cambio climático</t>
  </si>
  <si>
    <t>Economía Circular</t>
  </si>
  <si>
    <t>Adaptación al cambio climático</t>
  </si>
  <si>
    <t>Tratamiento de agua residual</t>
  </si>
  <si>
    <t xml:space="preserve">Si el proyecto a financiar se encuentra dirigido al Control de la contaminación,  se debe diligenciar esta página. </t>
  </si>
  <si>
    <t>Datos del escenario actual</t>
  </si>
  <si>
    <t>Caudal de vertimientos en el escenario actual
(Litros / segundo)</t>
  </si>
  <si>
    <t>Horas de operación al mes en el que se generan los vertimientos 
(Número de Horas al mes)</t>
  </si>
  <si>
    <t>Caudal de vertimientos que se va a tratar con la Planta de Tratamiento de Agua Residual -PTAR-
(Litros / segundo)</t>
  </si>
  <si>
    <t>Horas de operación al mes en el que se proyecta utilizar la PTAR 
(Número de Horas al mes)</t>
  </si>
  <si>
    <t>¿Se cuenta con un plan de manejo para la disposición y tratamiento de los lodos y residuos generados?</t>
  </si>
  <si>
    <t>Cálculo de los impactos</t>
  </si>
  <si>
    <t>Metros cúbicos de agua residual generados en el escenario actual al año</t>
  </si>
  <si>
    <t>Metros cúbicos de agua residual tratados con la PTAR al año</t>
  </si>
  <si>
    <t>Porcentaje (%) de vertimientos tratados</t>
  </si>
  <si>
    <t>Descripción del proyecto metodología para el cálculo de indicadores</t>
  </si>
  <si>
    <t>LÍNEA DE CRÉDITO - MIPYMES COMPETITIVAS PARA ESCALAMIENTO PRODUCTIVO 2025
SUBCUPO 3 - INVERSIONES SOSTENIBLES</t>
  </si>
  <si>
    <t>LÍNEA DE CRÉDITO - MIPYMES COMPETITIVAS PARA ESCALAMIENTO PRODUCTIVO - 2025
SUBCUPO 3 - INVERSIONES SOSTENIBLES</t>
  </si>
  <si>
    <t>Por favor, en este espacio describa el proyecto, explique las metodologías y supuestos que utilizó para determinar los indicadores. Adicionalmente, anexe la ficha técnica y cotización del activo a financiar.</t>
  </si>
  <si>
    <t xml:space="preserve">Por favor, en este espacio describa el proyecto, explique las metodologías y supuestos que utilizó para determinar los indicadores. Adicionalmente, anexe la ficha técnica y cotización del activo a financiar.
</t>
  </si>
  <si>
    <t>Por favor, en este espacio describa el proyecto, explique las metodologías y supuestos que utilizó para determinar los indicadores. Adicionalmente, anexar ficha técnica y cotización del activo a financiar.</t>
  </si>
  <si>
    <t>Por favor, en este espacio describa el proyecto, explique las metodologías y supuestos que utilizó para determinar los indicadores. Adicionalmente, anexar ficha técnica y cotización del activo a financiar así como la ficha técnica del activo a reemplazar.</t>
  </si>
  <si>
    <t xml:space="preserve">
Describa brevemente el proyecto a financiar.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</si>
</sst>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00"/>
    <numFmt numFmtId="165" formatCode="_-* #,##0_-;\-* #,##0_-;_-* &quot;-&quot;??_-;_-@_-"/>
    <numFmt numFmtId="166" formatCode="_-* #,##0.000_-;\-* #,##0.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2C6E9D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7A0A2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B2C3C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2C2E66"/>
      <name val="Calibri"/>
      <family val="2"/>
      <scheme val="minor"/>
    </font>
    <font>
      <sz val="12"/>
      <color rgb="FF2C2E66"/>
      <name val="Calibri"/>
      <family val="2"/>
      <scheme val="minor"/>
    </font>
    <font>
      <b/>
      <sz val="18"/>
      <color rgb="FF2C2E66"/>
      <name val="Calibri"/>
      <family val="2"/>
      <scheme val="minor"/>
    </font>
    <font>
      <b/>
      <sz val="12"/>
      <color rgb="FF2C2E66"/>
      <name val="Calibri"/>
      <family val="2"/>
      <scheme val="minor"/>
    </font>
    <font>
      <i/>
      <sz val="12"/>
      <color rgb="FF2C2E66"/>
      <name val="Calibri"/>
      <family val="2"/>
      <scheme val="minor"/>
    </font>
    <font>
      <b/>
      <sz val="16"/>
      <color rgb="FF2C2E66"/>
      <name val="Calibri"/>
      <family val="2"/>
      <scheme val="minor"/>
    </font>
    <font>
      <sz val="9"/>
      <color rgb="FF2C2E66"/>
      <name val="Calibri"/>
      <family val="2"/>
      <scheme val="minor"/>
    </font>
    <font>
      <b/>
      <sz val="14"/>
      <color rgb="FF2C2E66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B2C3C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5AA3B"/>
        <bgColor indexed="64"/>
      </patternFill>
    </fill>
    <fill>
      <patternFill patternType="solid">
        <fgColor rgb="FF09CBB9"/>
        <bgColor indexed="64"/>
      </patternFill>
    </fill>
    <fill>
      <patternFill patternType="solid">
        <fgColor rgb="FF506EE7"/>
        <bgColor indexed="64"/>
      </patternFill>
    </fill>
    <fill>
      <patternFill patternType="solid">
        <fgColor rgb="FFFF5266"/>
        <bgColor indexed="64"/>
      </patternFill>
    </fill>
    <fill>
      <patternFill patternType="solid">
        <fgColor rgb="FFFF6655"/>
        <bgColor indexed="64"/>
      </patternFill>
    </fill>
    <fill>
      <patternFill patternType="solid">
        <fgColor rgb="FFD9F67E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2C2E6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966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rgb="FF2C6E9D"/>
      </top>
      <bottom style="thin">
        <color rgb="FF2C6E9D"/>
      </bottom>
      <diagonal/>
    </border>
    <border>
      <left style="thin">
        <color rgb="FF00A6D6"/>
      </left>
      <right style="thin">
        <color rgb="FF00A6D6"/>
      </right>
      <top style="thin">
        <color rgb="FF00A6D6"/>
      </top>
      <bottom style="thin">
        <color rgb="FF00A6D6"/>
      </bottom>
      <diagonal/>
    </border>
    <border>
      <left style="medium">
        <color rgb="FF00A6D6"/>
      </left>
      <right style="thin">
        <color rgb="FF00A6D6"/>
      </right>
      <top style="thin">
        <color rgb="FF00A6D6"/>
      </top>
      <bottom style="thin">
        <color rgb="FF00A6D6"/>
      </bottom>
      <diagonal/>
    </border>
    <border>
      <left style="thin">
        <color rgb="FF00A6D6"/>
      </left>
      <right style="medium">
        <color rgb="FF00A6D6"/>
      </right>
      <top style="thin">
        <color rgb="FF00A6D6"/>
      </top>
      <bottom style="thin">
        <color rgb="FF00A6D6"/>
      </bottom>
      <diagonal/>
    </border>
    <border>
      <left/>
      <right/>
      <top style="thin">
        <color rgb="FF2C6E9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2C2E66"/>
      </left>
      <right style="thin">
        <color rgb="FF2C2E66"/>
      </right>
      <top style="thin">
        <color rgb="FF2C2E66"/>
      </top>
      <bottom style="thin">
        <color rgb="FF2C2E66"/>
      </bottom>
      <diagonal/>
    </border>
    <border>
      <left style="medium">
        <color rgb="FF2C2E66"/>
      </left>
      <right style="thin">
        <color rgb="FF2C2E66"/>
      </right>
      <top style="medium">
        <color rgb="FF2C2E66"/>
      </top>
      <bottom style="thin">
        <color rgb="FF2C2E66"/>
      </bottom>
      <diagonal/>
    </border>
    <border>
      <left style="thin">
        <color rgb="FF2C2E66"/>
      </left>
      <right style="thin">
        <color rgb="FF2C2E66"/>
      </right>
      <top style="medium">
        <color rgb="FF2C2E66"/>
      </top>
      <bottom style="thin">
        <color rgb="FF2C2E66"/>
      </bottom>
      <diagonal/>
    </border>
    <border>
      <left style="thin">
        <color rgb="FF2C2E66"/>
      </left>
      <right style="medium">
        <color rgb="FF2C2E66"/>
      </right>
      <top style="medium">
        <color rgb="FF2C2E66"/>
      </top>
      <bottom style="thin">
        <color rgb="FF2C2E66"/>
      </bottom>
      <diagonal/>
    </border>
    <border>
      <left style="medium">
        <color rgb="FF2C2E66"/>
      </left>
      <right style="thin">
        <color rgb="FF2C2E66"/>
      </right>
      <top style="thin">
        <color rgb="FF2C2E66"/>
      </top>
      <bottom style="thin">
        <color rgb="FF2C2E66"/>
      </bottom>
      <diagonal/>
    </border>
    <border>
      <left style="thin">
        <color rgb="FF2C2E66"/>
      </left>
      <right style="medium">
        <color rgb="FF2C2E66"/>
      </right>
      <top style="thin">
        <color rgb="FF2C2E66"/>
      </top>
      <bottom style="thin">
        <color rgb="FF2C2E66"/>
      </bottom>
      <diagonal/>
    </border>
    <border>
      <left style="medium">
        <color rgb="FF2C2E66"/>
      </left>
      <right style="thin">
        <color rgb="FF2C2E66"/>
      </right>
      <top style="thin">
        <color rgb="FF2C2E66"/>
      </top>
      <bottom style="medium">
        <color rgb="FF2C2E66"/>
      </bottom>
      <diagonal/>
    </border>
    <border>
      <left style="thin">
        <color rgb="FF2C2E66"/>
      </left>
      <right style="thin">
        <color rgb="FF2C2E66"/>
      </right>
      <top style="thin">
        <color rgb="FF2C2E66"/>
      </top>
      <bottom style="medium">
        <color rgb="FF2C2E66"/>
      </bottom>
      <diagonal/>
    </border>
    <border>
      <left style="thin">
        <color rgb="FF2C2E66"/>
      </left>
      <right style="medium">
        <color rgb="FF2C2E66"/>
      </right>
      <top style="thin">
        <color rgb="FF2C2E66"/>
      </top>
      <bottom style="medium">
        <color rgb="FF2C2E66"/>
      </bottom>
      <diagonal/>
    </border>
    <border>
      <left style="medium">
        <color rgb="FF2C2E66"/>
      </left>
      <right style="thin">
        <color rgb="FF2C6E9D"/>
      </right>
      <top style="medium">
        <color rgb="FF2C2E66"/>
      </top>
      <bottom style="thin">
        <color rgb="FF2C6E9D"/>
      </bottom>
      <diagonal/>
    </border>
    <border>
      <left style="thin">
        <color rgb="FF2C6E9D"/>
      </left>
      <right style="thin">
        <color rgb="FF2C6E9D"/>
      </right>
      <top style="medium">
        <color rgb="FF2C2E66"/>
      </top>
      <bottom style="thin">
        <color rgb="FF2C6E9D"/>
      </bottom>
      <diagonal/>
    </border>
    <border>
      <left style="thin">
        <color rgb="FF2C6E9D"/>
      </left>
      <right style="medium">
        <color rgb="FF2C2E66"/>
      </right>
      <top style="medium">
        <color rgb="FF2C2E66"/>
      </top>
      <bottom style="thin">
        <color rgb="FF2C6E9D"/>
      </bottom>
      <diagonal/>
    </border>
    <border>
      <left style="medium">
        <color rgb="FF2C2E66"/>
      </left>
      <right/>
      <top style="thin">
        <color rgb="FF2C6E9D"/>
      </top>
      <bottom/>
      <diagonal/>
    </border>
    <border>
      <left/>
      <right style="medium">
        <color rgb="FF2C2E66"/>
      </right>
      <top style="thin">
        <color rgb="FF2C6E9D"/>
      </top>
      <bottom/>
      <diagonal/>
    </border>
    <border>
      <left style="medium">
        <color rgb="FF2C2E66"/>
      </left>
      <right/>
      <top/>
      <bottom/>
      <diagonal/>
    </border>
    <border>
      <left/>
      <right style="medium">
        <color rgb="FF2C2E66"/>
      </right>
      <top/>
      <bottom/>
      <diagonal/>
    </border>
    <border>
      <left style="medium">
        <color rgb="FF2C2E66"/>
      </left>
      <right/>
      <top/>
      <bottom style="medium">
        <color rgb="FF2C2E66"/>
      </bottom>
      <diagonal/>
    </border>
    <border>
      <left/>
      <right/>
      <top/>
      <bottom style="medium">
        <color rgb="FF2C2E66"/>
      </bottom>
      <diagonal/>
    </border>
    <border>
      <left/>
      <right style="medium">
        <color rgb="FF2C2E66"/>
      </right>
      <top/>
      <bottom style="medium">
        <color rgb="FF2C2E66"/>
      </bottom>
      <diagonal/>
    </border>
    <border>
      <left style="medium">
        <color rgb="FF2C2E66"/>
      </left>
      <right/>
      <top style="thin">
        <color rgb="FF2C6E9D"/>
      </top>
      <bottom style="thin">
        <color rgb="FF2C6E9D"/>
      </bottom>
      <diagonal/>
    </border>
    <border>
      <left/>
      <right style="medium">
        <color rgb="FF2C2E66"/>
      </right>
      <top style="thin">
        <color rgb="FF2C6E9D"/>
      </top>
      <bottom style="thin">
        <color rgb="FF2C6E9D"/>
      </bottom>
      <diagonal/>
    </border>
    <border>
      <left style="medium">
        <color rgb="FF2C2E66"/>
      </left>
      <right/>
      <top style="medium">
        <color rgb="FF2C2E66"/>
      </top>
      <bottom style="thin">
        <color rgb="FF2C6E9D"/>
      </bottom>
      <diagonal/>
    </border>
    <border>
      <left/>
      <right/>
      <top style="medium">
        <color rgb="FF2C2E66"/>
      </top>
      <bottom style="thin">
        <color rgb="FF2C6E9D"/>
      </bottom>
      <diagonal/>
    </border>
    <border>
      <left/>
      <right style="medium">
        <color rgb="FF2C2E66"/>
      </right>
      <top style="medium">
        <color rgb="FF2C2E66"/>
      </top>
      <bottom style="thin">
        <color rgb="FF2C6E9D"/>
      </bottom>
      <diagonal/>
    </border>
    <border>
      <left style="medium">
        <color rgb="FF2C2E66"/>
      </left>
      <right/>
      <top style="medium">
        <color rgb="FF2C2E66"/>
      </top>
      <bottom/>
      <diagonal/>
    </border>
    <border>
      <left/>
      <right/>
      <top style="medium">
        <color rgb="FF2C2E66"/>
      </top>
      <bottom/>
      <diagonal/>
    </border>
    <border>
      <left/>
      <right style="medium">
        <color rgb="FF2C2E66"/>
      </right>
      <top style="medium">
        <color rgb="FF2C2E66"/>
      </top>
      <bottom/>
      <diagonal/>
    </border>
    <border>
      <left style="thin">
        <color rgb="FF2C2E66"/>
      </left>
      <right style="thin">
        <color rgb="FF2C2E66"/>
      </right>
      <top style="thin">
        <color rgb="FF2C2E66"/>
      </top>
      <bottom/>
      <diagonal/>
    </border>
    <border>
      <left/>
      <right/>
      <top/>
      <bottom style="thin">
        <color rgb="FF2C2E66"/>
      </bottom>
      <diagonal/>
    </border>
    <border>
      <left/>
      <right/>
      <top style="thin">
        <color rgb="FF2C2E66"/>
      </top>
      <bottom style="thin">
        <color rgb="FF2C2E66"/>
      </bottom>
      <diagonal/>
    </border>
    <border>
      <left style="thin">
        <color rgb="FF2C2E66"/>
      </left>
      <right style="thin">
        <color rgb="FF2C2E66"/>
      </right>
      <top/>
      <bottom style="thin">
        <color rgb="FF2C2E66"/>
      </bottom>
      <diagonal/>
    </border>
    <border>
      <left style="thin">
        <color rgb="FF2C6E9D"/>
      </left>
      <right style="thin">
        <color rgb="FF2C6E9D"/>
      </right>
      <top style="thin">
        <color rgb="FF2C6E9D"/>
      </top>
      <bottom style="thin">
        <color rgb="FF2C6E9D"/>
      </bottom>
      <diagonal/>
    </border>
    <border>
      <left style="medium">
        <color rgb="FF2C2E66"/>
      </left>
      <right style="thin">
        <color rgb="FF2C6E9D"/>
      </right>
      <top style="thin">
        <color rgb="FF2C6E9D"/>
      </top>
      <bottom style="thin">
        <color rgb="FF2C6E9D"/>
      </bottom>
      <diagonal/>
    </border>
    <border>
      <left style="thin">
        <color rgb="FF2C6E9D"/>
      </left>
      <right style="medium">
        <color rgb="FF2C2E66"/>
      </right>
      <top style="thin">
        <color rgb="FF2C6E9D"/>
      </top>
      <bottom style="thin">
        <color rgb="FF2C6E9D"/>
      </bottom>
      <diagonal/>
    </border>
    <border>
      <left style="medium">
        <color rgb="FF2C2E66"/>
      </left>
      <right style="thin">
        <color rgb="FF2C6E9D"/>
      </right>
      <top style="thin">
        <color rgb="FF2C6E9D"/>
      </top>
      <bottom style="medium">
        <color rgb="FF2C2E66"/>
      </bottom>
      <diagonal/>
    </border>
    <border>
      <left style="thin">
        <color rgb="FF2C6E9D"/>
      </left>
      <right style="thin">
        <color rgb="FF2C6E9D"/>
      </right>
      <top style="thin">
        <color rgb="FF2C6E9D"/>
      </top>
      <bottom style="medium">
        <color rgb="FF2C2E66"/>
      </bottom>
      <diagonal/>
    </border>
    <border>
      <left style="thin">
        <color rgb="FF2C6E9D"/>
      </left>
      <right style="medium">
        <color rgb="FF2C2E66"/>
      </right>
      <top style="thin">
        <color rgb="FF2C6E9D"/>
      </top>
      <bottom style="medium">
        <color rgb="FF2C2E66"/>
      </bottom>
      <diagonal/>
    </border>
    <border>
      <left style="medium">
        <color rgb="FF2C2E66"/>
      </left>
      <right/>
      <top style="thin">
        <color rgb="FF2C2E66"/>
      </top>
      <bottom/>
      <diagonal/>
    </border>
    <border>
      <left/>
      <right/>
      <top style="thin">
        <color rgb="FF2C2E66"/>
      </top>
      <bottom/>
      <diagonal/>
    </border>
    <border>
      <left/>
      <right style="medium">
        <color rgb="FF2C2E66"/>
      </right>
      <top style="thin">
        <color rgb="FF2C2E66"/>
      </top>
      <bottom/>
      <diagonal/>
    </border>
    <border>
      <left style="medium">
        <color rgb="FF2C2E66"/>
      </left>
      <right/>
      <top/>
      <bottom style="thin">
        <color rgb="FF2C2E66"/>
      </bottom>
      <diagonal/>
    </border>
    <border>
      <left/>
      <right style="medium">
        <color rgb="FF2C2E66"/>
      </right>
      <top/>
      <bottom style="thin">
        <color rgb="FF2C2E66"/>
      </bottom>
      <diagonal/>
    </border>
    <border>
      <left style="medium">
        <color rgb="FF2C2E66"/>
      </left>
      <right style="thin">
        <color rgb="FF2C2E66"/>
      </right>
      <top style="thin">
        <color rgb="FF2C2E66"/>
      </top>
      <bottom/>
      <diagonal/>
    </border>
    <border>
      <left style="thin">
        <color rgb="FF2C2E66"/>
      </left>
      <right style="medium">
        <color rgb="FF2C2E66"/>
      </right>
      <top style="thin">
        <color rgb="FF2C2E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2C2E66"/>
      </left>
      <right/>
      <top/>
      <bottom style="thin">
        <color rgb="FF2C6E9D"/>
      </bottom>
      <diagonal/>
    </border>
    <border>
      <left/>
      <right/>
      <top/>
      <bottom style="thin">
        <color rgb="FF2C6E9D"/>
      </bottom>
      <diagonal/>
    </border>
    <border>
      <left/>
      <right style="medium">
        <color rgb="FF2C2E66"/>
      </right>
      <top/>
      <bottom style="thin">
        <color rgb="FF2C6E9D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3">
    <xf numFmtId="0" fontId="0" fillId="0" borderId="0" xfId="0"/>
    <xf numFmtId="0" fontId="0" fillId="0" borderId="0" xfId="0" applyAlignment="1">
      <alignment wrapText="1"/>
    </xf>
    <xf numFmtId="0" fontId="4" fillId="12" borderId="3" xfId="1" applyFont="1" applyFill="1" applyBorder="1" applyAlignment="1">
      <alignment horizontal="left" vertical="center"/>
    </xf>
    <xf numFmtId="0" fontId="4" fillId="12" borderId="2" xfId="1" applyFont="1" applyFill="1" applyBorder="1" applyAlignment="1">
      <alignment horizontal="center" vertical="center"/>
    </xf>
    <xf numFmtId="0" fontId="4" fillId="12" borderId="4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14" borderId="6" xfId="0" applyFont="1" applyFill="1" applyBorder="1" applyAlignment="1">
      <alignment vertical="center" wrapText="1"/>
    </xf>
    <xf numFmtId="164" fontId="9" fillId="14" borderId="6" xfId="0" applyNumberFormat="1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vertical="center"/>
    </xf>
    <xf numFmtId="0" fontId="0" fillId="0" borderId="6" xfId="0" applyBorder="1"/>
    <xf numFmtId="9" fontId="0" fillId="0" borderId="0" xfId="0" applyNumberFormat="1"/>
    <xf numFmtId="0" fontId="10" fillId="0" borderId="0" xfId="0" applyFont="1"/>
    <xf numFmtId="0" fontId="15" fillId="5" borderId="28" xfId="0" applyFont="1" applyFill="1" applyBorder="1" applyAlignment="1" applyProtection="1">
      <alignment horizontal="center" vertical="center" wrapText="1"/>
      <protection locked="0"/>
    </xf>
    <xf numFmtId="0" fontId="15" fillId="5" borderId="29" xfId="0" applyFont="1" applyFill="1" applyBorder="1" applyAlignment="1" applyProtection="1">
      <alignment horizontal="center" vertical="center" wrapText="1"/>
      <protection locked="0"/>
    </xf>
    <xf numFmtId="0" fontId="15" fillId="5" borderId="30" xfId="0" applyFont="1" applyFill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1" fontId="12" fillId="6" borderId="12" xfId="2" applyNumberFormat="1" applyFont="1" applyFill="1" applyBorder="1" applyAlignment="1" applyProtection="1">
      <alignment horizontal="center" vertical="center" wrapText="1"/>
      <protection locked="0"/>
    </xf>
    <xf numFmtId="9" fontId="12" fillId="6" borderId="17" xfId="6" applyFont="1" applyFill="1" applyBorder="1" applyAlignment="1" applyProtection="1">
      <alignment horizontal="center" vertical="center" wrapText="1"/>
      <protection locked="0"/>
    </xf>
    <xf numFmtId="0" fontId="12" fillId="6" borderId="17" xfId="2" applyFont="1" applyFill="1" applyBorder="1" applyAlignment="1" applyProtection="1">
      <alignment horizontal="center" vertical="center" wrapText="1"/>
      <protection locked="0"/>
    </xf>
    <xf numFmtId="44" fontId="12" fillId="5" borderId="17" xfId="7" applyFont="1" applyFill="1" applyBorder="1" applyAlignment="1" applyProtection="1">
      <alignment horizontal="center" vertical="center" wrapText="1"/>
      <protection locked="0"/>
    </xf>
    <xf numFmtId="9" fontId="12" fillId="5" borderId="17" xfId="6" applyFont="1" applyFill="1" applyBorder="1" applyAlignment="1" applyProtection="1">
      <alignment horizontal="center" vertical="center" wrapText="1"/>
      <protection locked="0"/>
    </xf>
    <xf numFmtId="0" fontId="19" fillId="6" borderId="17" xfId="1" applyFont="1" applyFill="1" applyBorder="1" applyAlignment="1" applyProtection="1">
      <alignment horizontal="center" vertical="center" wrapText="1"/>
      <protection locked="0"/>
    </xf>
    <xf numFmtId="43" fontId="19" fillId="6" borderId="17" xfId="5" applyFont="1" applyFill="1" applyBorder="1" applyAlignment="1" applyProtection="1">
      <alignment horizontal="center" vertical="center" wrapText="1"/>
      <protection locked="0"/>
    </xf>
    <xf numFmtId="43" fontId="19" fillId="15" borderId="17" xfId="5" applyFont="1" applyFill="1" applyBorder="1" applyAlignment="1" applyProtection="1">
      <alignment horizontal="right" vertical="center" wrapText="1"/>
      <protection hidden="1"/>
    </xf>
    <xf numFmtId="9" fontId="19" fillId="15" borderId="17" xfId="4" applyFont="1" applyFill="1" applyBorder="1" applyAlignment="1" applyProtection="1">
      <alignment horizontal="center" vertical="center" wrapText="1"/>
      <protection hidden="1"/>
    </xf>
    <xf numFmtId="9" fontId="19" fillId="6" borderId="17" xfId="4" applyFont="1" applyFill="1" applyBorder="1" applyAlignment="1" applyProtection="1">
      <alignment horizontal="center" vertical="center" wrapText="1"/>
      <protection locked="0"/>
    </xf>
    <xf numFmtId="165" fontId="19" fillId="6" borderId="17" xfId="5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/>
    <xf numFmtId="0" fontId="3" fillId="2" borderId="0" xfId="2" applyFill="1"/>
    <xf numFmtId="0" fontId="3" fillId="4" borderId="0" xfId="2" applyFill="1"/>
    <xf numFmtId="0" fontId="5" fillId="2" borderId="0" xfId="1" applyFont="1" applyFill="1" applyAlignment="1">
      <alignment horizontal="center" vertical="center" wrapText="1"/>
    </xf>
    <xf numFmtId="0" fontId="2" fillId="17" borderId="17" xfId="1" applyFont="1" applyFill="1" applyBorder="1" applyAlignment="1">
      <alignment horizontal="center" vertical="center" wrapText="1"/>
    </xf>
    <xf numFmtId="0" fontId="21" fillId="2" borderId="16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vertical="center"/>
    </xf>
    <xf numFmtId="0" fontId="21" fillId="16" borderId="16" xfId="1" applyFont="1" applyFill="1" applyBorder="1" applyAlignment="1">
      <alignment horizontal="center" vertical="center" wrapText="1"/>
    </xf>
    <xf numFmtId="0" fontId="19" fillId="16" borderId="12" xfId="1" applyFont="1" applyFill="1" applyBorder="1" applyAlignment="1">
      <alignment horizontal="left" vertical="center" wrapText="1"/>
    </xf>
    <xf numFmtId="43" fontId="19" fillId="15" borderId="17" xfId="5" applyFont="1" applyFill="1" applyBorder="1" applyAlignment="1" applyProtection="1">
      <alignment horizontal="right" vertical="center" wrapText="1"/>
    </xf>
    <xf numFmtId="0" fontId="1" fillId="2" borderId="0" xfId="1" applyFill="1" applyAlignment="1">
      <alignment vertical="center" wrapText="1"/>
    </xf>
    <xf numFmtId="0" fontId="15" fillId="5" borderId="26" xfId="0" applyFont="1" applyFill="1" applyBorder="1" applyAlignment="1" applyProtection="1">
      <alignment vertical="center" wrapText="1"/>
      <protection locked="0"/>
    </xf>
    <xf numFmtId="0" fontId="15" fillId="5" borderId="0" xfId="0" applyFont="1" applyFill="1" applyAlignment="1" applyProtection="1">
      <alignment vertical="center" wrapText="1"/>
      <protection locked="0"/>
    </xf>
    <xf numFmtId="0" fontId="15" fillId="5" borderId="27" xfId="0" applyFont="1" applyFill="1" applyBorder="1" applyAlignment="1" applyProtection="1">
      <alignment vertical="center" wrapText="1"/>
      <protection locked="0"/>
    </xf>
    <xf numFmtId="165" fontId="19" fillId="6" borderId="17" xfId="5" applyNumberFormat="1" applyFont="1" applyFill="1" applyBorder="1" applyAlignment="1" applyProtection="1">
      <alignment vertical="center" wrapText="1"/>
      <protection locked="0"/>
    </xf>
    <xf numFmtId="0" fontId="19" fillId="6" borderId="17" xfId="1" applyFont="1" applyFill="1" applyBorder="1" applyAlignment="1" applyProtection="1">
      <alignment vertical="center" wrapText="1"/>
      <protection locked="0"/>
    </xf>
    <xf numFmtId="0" fontId="3" fillId="2" borderId="0" xfId="2" applyFill="1" applyProtection="1">
      <protection locked="0"/>
    </xf>
    <xf numFmtId="0" fontId="3" fillId="4" borderId="0" xfId="2" applyFill="1" applyProtection="1"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6" fillId="2" borderId="43" xfId="1" applyFont="1" applyFill="1" applyBorder="1" applyAlignment="1">
      <alignment horizontal="left" vertical="center" wrapText="1"/>
    </xf>
    <xf numFmtId="0" fontId="6" fillId="2" borderId="0" xfId="1" applyFont="1" applyFill="1" applyAlignment="1" applyProtection="1">
      <alignment vertical="center"/>
      <protection locked="0"/>
    </xf>
    <xf numFmtId="0" fontId="1" fillId="2" borderId="0" xfId="1" applyFill="1" applyAlignment="1" applyProtection="1">
      <alignment vertical="center" wrapText="1"/>
      <protection locked="0"/>
    </xf>
    <xf numFmtId="0" fontId="27" fillId="6" borderId="48" xfId="1" applyFont="1" applyFill="1" applyBorder="1" applyAlignment="1" applyProtection="1">
      <alignment horizontal="center" vertical="center" wrapText="1"/>
      <protection locked="0"/>
    </xf>
    <xf numFmtId="0" fontId="19" fillId="6" borderId="45" xfId="1" applyFont="1" applyFill="1" applyBorder="1" applyAlignment="1" applyProtection="1">
      <alignment horizontal="center" vertical="center" wrapText="1"/>
      <protection locked="0"/>
    </xf>
    <xf numFmtId="0" fontId="2" fillId="17" borderId="45" xfId="1" applyFont="1" applyFill="1" applyBorder="1" applyAlignment="1">
      <alignment horizontal="center" vertical="center" wrapText="1"/>
    </xf>
    <xf numFmtId="0" fontId="26" fillId="16" borderId="43" xfId="1" applyFont="1" applyFill="1" applyBorder="1" applyAlignment="1">
      <alignment horizontal="left" vertical="center" wrapText="1"/>
    </xf>
    <xf numFmtId="0" fontId="26" fillId="6" borderId="45" xfId="1" applyFont="1" applyFill="1" applyBorder="1" applyAlignment="1" applyProtection="1">
      <alignment horizontal="center" vertical="center" wrapText="1"/>
      <protection locked="0"/>
    </xf>
    <xf numFmtId="9" fontId="3" fillId="16" borderId="48" xfId="6" applyFont="1" applyFill="1" applyBorder="1" applyAlignment="1" applyProtection="1">
      <alignment horizontal="center" vertical="center"/>
      <protection hidden="1"/>
    </xf>
    <xf numFmtId="0" fontId="27" fillId="2" borderId="44" xfId="1" applyFont="1" applyFill="1" applyBorder="1" applyAlignment="1">
      <alignment horizontal="center" vertical="center" wrapText="1"/>
    </xf>
    <xf numFmtId="165" fontId="26" fillId="16" borderId="45" xfId="1" applyNumberFormat="1" applyFont="1" applyFill="1" applyBorder="1" applyAlignment="1" applyProtection="1">
      <alignment horizontal="center" vertical="center" wrapText="1"/>
      <protection hidden="1"/>
    </xf>
    <xf numFmtId="9" fontId="26" fillId="16" borderId="45" xfId="6" applyFont="1" applyFill="1" applyBorder="1" applyAlignment="1" applyProtection="1">
      <alignment horizontal="right" vertical="center" wrapText="1"/>
      <protection hidden="1"/>
    </xf>
    <xf numFmtId="0" fontId="27" fillId="16" borderId="44" xfId="1" applyFont="1" applyFill="1" applyBorder="1" applyAlignment="1">
      <alignment horizontal="center" vertical="center" wrapText="1"/>
    </xf>
    <xf numFmtId="43" fontId="26" fillId="15" borderId="45" xfId="5" applyFont="1" applyFill="1" applyBorder="1" applyAlignment="1" applyProtection="1">
      <alignment horizontal="center" vertical="center" wrapText="1"/>
      <protection hidden="1"/>
    </xf>
    <xf numFmtId="166" fontId="26" fillId="15" borderId="45" xfId="5" applyNumberFormat="1" applyFont="1" applyFill="1" applyBorder="1" applyAlignment="1" applyProtection="1">
      <alignment horizontal="right" vertical="center" wrapText="1"/>
      <protection hidden="1"/>
    </xf>
    <xf numFmtId="2" fontId="26" fillId="15" borderId="45" xfId="1" applyNumberFormat="1" applyFont="1" applyFill="1" applyBorder="1" applyAlignment="1" applyProtection="1">
      <alignment horizontal="right" vertical="center" wrapText="1"/>
      <protection hidden="1"/>
    </xf>
    <xf numFmtId="9" fontId="27" fillId="15" borderId="45" xfId="6" applyFont="1" applyFill="1" applyBorder="1" applyAlignment="1" applyProtection="1">
      <alignment horizontal="center" vertical="center" wrapText="1"/>
      <protection hidden="1"/>
    </xf>
    <xf numFmtId="2" fontId="26" fillId="15" borderId="45" xfId="4" applyNumberFormat="1" applyFont="1" applyFill="1" applyBorder="1" applyAlignment="1" applyProtection="1">
      <alignment horizontal="right" vertical="center" wrapText="1"/>
      <protection hidden="1"/>
    </xf>
    <xf numFmtId="0" fontId="29" fillId="5" borderId="0" xfId="0" applyFont="1" applyFill="1" applyAlignment="1" applyProtection="1">
      <alignment vertical="center"/>
      <protection locked="0"/>
    </xf>
    <xf numFmtId="0" fontId="2" fillId="17" borderId="45" xfId="1" applyFont="1" applyFill="1" applyBorder="1" applyAlignment="1" applyProtection="1">
      <alignment horizontal="center" vertical="center" wrapText="1"/>
      <protection locked="0"/>
    </xf>
    <xf numFmtId="43" fontId="26" fillId="6" borderId="45" xfId="5" applyFont="1" applyFill="1" applyBorder="1" applyAlignment="1" applyProtection="1">
      <alignment horizontal="center" vertical="center" wrapText="1"/>
      <protection locked="0"/>
    </xf>
    <xf numFmtId="9" fontId="26" fillId="6" borderId="45" xfId="4" applyFont="1" applyFill="1" applyBorder="1" applyAlignment="1" applyProtection="1">
      <alignment horizontal="center" vertical="center" wrapText="1"/>
      <protection locked="0"/>
    </xf>
    <xf numFmtId="43" fontId="30" fillId="15" borderId="45" xfId="5" applyFont="1" applyFill="1" applyBorder="1" applyAlignment="1" applyProtection="1">
      <alignment horizontal="right" vertical="center" wrapText="1"/>
      <protection hidden="1"/>
    </xf>
    <xf numFmtId="43" fontId="31" fillId="15" borderId="45" xfId="5" applyFont="1" applyFill="1" applyBorder="1" applyAlignment="1" applyProtection="1">
      <alignment horizontal="right" vertical="center" wrapText="1"/>
      <protection hidden="1"/>
    </xf>
    <xf numFmtId="9" fontId="31" fillId="15" borderId="45" xfId="6" applyFont="1" applyFill="1" applyBorder="1" applyAlignment="1" applyProtection="1">
      <alignment horizontal="right" vertical="center"/>
      <protection hidden="1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12" fillId="6" borderId="39" xfId="2" applyFont="1" applyFill="1" applyBorder="1" applyAlignment="1" applyProtection="1">
      <alignment horizontal="center" vertical="center" wrapText="1"/>
      <protection locked="0"/>
    </xf>
    <xf numFmtId="0" fontId="12" fillId="6" borderId="12" xfId="2" applyFont="1" applyFill="1" applyBorder="1" applyAlignment="1" applyProtection="1">
      <alignment horizontal="center" vertical="center" wrapText="1"/>
      <protection locked="0"/>
    </xf>
    <xf numFmtId="0" fontId="12" fillId="5" borderId="12" xfId="2" applyFont="1" applyFill="1" applyBorder="1" applyAlignment="1" applyProtection="1">
      <alignment horizontal="center" vertical="center" wrapText="1"/>
      <protection locked="0"/>
    </xf>
    <xf numFmtId="0" fontId="12" fillId="5" borderId="17" xfId="2" applyFont="1" applyFill="1" applyBorder="1" applyAlignment="1" applyProtection="1">
      <alignment horizontal="center" vertical="center" wrapText="1"/>
      <protection locked="0"/>
    </xf>
    <xf numFmtId="0" fontId="12" fillId="5" borderId="12" xfId="0" applyFont="1" applyFill="1" applyBorder="1" applyAlignment="1" applyProtection="1">
      <alignment horizontal="center" vertical="center" wrapText="1"/>
      <protection locked="0"/>
    </xf>
    <xf numFmtId="44" fontId="12" fillId="5" borderId="12" xfId="7" applyFont="1" applyFill="1" applyBorder="1" applyAlignment="1" applyProtection="1">
      <alignment horizontal="center" vertical="center" wrapText="1"/>
      <protection locked="0"/>
    </xf>
    <xf numFmtId="0" fontId="3" fillId="2" borderId="40" xfId="0" applyFont="1" applyFill="1" applyBorder="1" applyAlignment="1" applyProtection="1">
      <alignment horizontal="left" vertical="center"/>
      <protection locked="0"/>
    </xf>
    <xf numFmtId="0" fontId="3" fillId="2" borderId="41" xfId="0" applyFont="1" applyFill="1" applyBorder="1" applyAlignment="1" applyProtection="1">
      <alignment horizontal="left" vertical="center"/>
      <protection locked="0"/>
    </xf>
    <xf numFmtId="0" fontId="22" fillId="2" borderId="24" xfId="0" applyFont="1" applyFill="1" applyBorder="1" applyAlignment="1" applyProtection="1">
      <alignment horizontal="left" vertical="center" wrapText="1"/>
      <protection locked="0"/>
    </xf>
    <xf numFmtId="0" fontId="22" fillId="2" borderId="5" xfId="0" applyFont="1" applyFill="1" applyBorder="1" applyAlignment="1" applyProtection="1">
      <alignment horizontal="left" vertical="center" wrapText="1"/>
      <protection locked="0"/>
    </xf>
    <xf numFmtId="0" fontId="22" fillId="2" borderId="25" xfId="0" applyFont="1" applyFill="1" applyBorder="1" applyAlignment="1" applyProtection="1">
      <alignment horizontal="left" vertical="center" wrapText="1"/>
      <protection locked="0"/>
    </xf>
    <xf numFmtId="0" fontId="2" fillId="17" borderId="16" xfId="1" applyFont="1" applyFill="1" applyBorder="1" applyAlignment="1">
      <alignment horizontal="center" vertical="center"/>
    </xf>
    <xf numFmtId="0" fontId="2" fillId="17" borderId="12" xfId="1" applyFont="1" applyFill="1" applyBorder="1" applyAlignment="1">
      <alignment horizontal="center" vertical="center"/>
    </xf>
    <xf numFmtId="0" fontId="2" fillId="17" borderId="17" xfId="1" applyFont="1" applyFill="1" applyBorder="1" applyAlignment="1">
      <alignment horizontal="center" vertical="center"/>
    </xf>
    <xf numFmtId="0" fontId="21" fillId="2" borderId="13" xfId="2" applyFont="1" applyFill="1" applyBorder="1" applyAlignment="1">
      <alignment horizontal="center" vertical="center" wrapText="1"/>
    </xf>
    <xf numFmtId="0" fontId="19" fillId="2" borderId="14" xfId="2" applyFont="1" applyFill="1" applyBorder="1" applyAlignment="1">
      <alignment horizontal="center" vertical="center"/>
    </xf>
    <xf numFmtId="0" fontId="19" fillId="2" borderId="15" xfId="2" applyFont="1" applyFill="1" applyBorder="1" applyAlignment="1">
      <alignment horizontal="center" vertical="center"/>
    </xf>
    <xf numFmtId="0" fontId="19" fillId="2" borderId="16" xfId="2" applyFont="1" applyFill="1" applyBorder="1" applyAlignment="1">
      <alignment horizontal="center" vertical="center"/>
    </xf>
    <xf numFmtId="0" fontId="19" fillId="2" borderId="12" xfId="2" applyFont="1" applyFill="1" applyBorder="1" applyAlignment="1">
      <alignment horizontal="center" vertical="center"/>
    </xf>
    <xf numFmtId="0" fontId="19" fillId="2" borderId="17" xfId="2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 wrapText="1"/>
    </xf>
    <xf numFmtId="0" fontId="19" fillId="2" borderId="12" xfId="1" applyFont="1" applyFill="1" applyBorder="1" applyAlignment="1">
      <alignment horizontal="center" vertical="center" wrapText="1"/>
    </xf>
    <xf numFmtId="0" fontId="19" fillId="2" borderId="17" xfId="1" applyFont="1" applyFill="1" applyBorder="1" applyAlignment="1">
      <alignment horizontal="center" vertical="center" wrapText="1"/>
    </xf>
    <xf numFmtId="0" fontId="25" fillId="18" borderId="16" xfId="1" applyFont="1" applyFill="1" applyBorder="1" applyAlignment="1">
      <alignment horizontal="center" vertical="center"/>
    </xf>
    <xf numFmtId="0" fontId="25" fillId="18" borderId="12" xfId="1" applyFont="1" applyFill="1" applyBorder="1" applyAlignment="1">
      <alignment horizontal="center" vertical="center"/>
    </xf>
    <xf numFmtId="0" fontId="25" fillId="18" borderId="17" xfId="1" applyFont="1" applyFill="1" applyBorder="1" applyAlignment="1">
      <alignment horizontal="center" vertical="center"/>
    </xf>
    <xf numFmtId="0" fontId="2" fillId="17" borderId="16" xfId="1" applyFont="1" applyFill="1" applyBorder="1" applyAlignment="1">
      <alignment horizontal="left" vertical="center" indent="1"/>
    </xf>
    <xf numFmtId="0" fontId="2" fillId="17" borderId="12" xfId="1" applyFont="1" applyFill="1" applyBorder="1" applyAlignment="1">
      <alignment horizontal="left" vertical="center" indent="1"/>
    </xf>
    <xf numFmtId="0" fontId="2" fillId="17" borderId="17" xfId="1" applyFont="1" applyFill="1" applyBorder="1" applyAlignment="1">
      <alignment horizontal="left" vertical="center" indent="1"/>
    </xf>
    <xf numFmtId="165" fontId="19" fillId="6" borderId="17" xfId="5" applyNumberFormat="1" applyFont="1" applyFill="1" applyBorder="1" applyAlignment="1" applyProtection="1">
      <alignment horizontal="center" vertical="center" wrapText="1"/>
      <protection locked="0"/>
    </xf>
    <xf numFmtId="165" fontId="19" fillId="6" borderId="17" xfId="5" applyNumberFormat="1" applyFont="1" applyFill="1" applyBorder="1" applyAlignment="1" applyProtection="1">
      <alignment vertical="center" wrapText="1"/>
      <protection locked="0"/>
    </xf>
    <xf numFmtId="0" fontId="2" fillId="17" borderId="44" xfId="1" applyFont="1" applyFill="1" applyBorder="1" applyAlignment="1">
      <alignment horizontal="center" vertical="center"/>
    </xf>
    <xf numFmtId="0" fontId="2" fillId="17" borderId="43" xfId="1" applyFont="1" applyFill="1" applyBorder="1" applyAlignment="1">
      <alignment horizontal="center" vertical="center"/>
    </xf>
    <xf numFmtId="0" fontId="2" fillId="17" borderId="45" xfId="1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19" fillId="2" borderId="22" xfId="2" applyFont="1" applyFill="1" applyBorder="1" applyAlignment="1">
      <alignment horizontal="center" vertical="center"/>
    </xf>
    <xf numFmtId="0" fontId="19" fillId="2" borderId="23" xfId="2" applyFont="1" applyFill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/>
    </xf>
    <xf numFmtId="0" fontId="19" fillId="2" borderId="43" xfId="2" applyFont="1" applyFill="1" applyBorder="1" applyAlignment="1">
      <alignment horizontal="center" vertical="center"/>
    </xf>
    <xf numFmtId="0" fontId="19" fillId="2" borderId="45" xfId="2" applyFont="1" applyFill="1" applyBorder="1" applyAlignment="1">
      <alignment horizontal="center" vertical="center"/>
    </xf>
    <xf numFmtId="0" fontId="23" fillId="19" borderId="44" xfId="1" applyFont="1" applyFill="1" applyBorder="1" applyAlignment="1">
      <alignment horizontal="center" vertical="center"/>
    </xf>
    <xf numFmtId="0" fontId="23" fillId="19" borderId="43" xfId="1" applyFont="1" applyFill="1" applyBorder="1" applyAlignment="1">
      <alignment horizontal="center" vertical="center"/>
    </xf>
    <xf numFmtId="0" fontId="23" fillId="19" borderId="45" xfId="1" applyFont="1" applyFill="1" applyBorder="1" applyAlignment="1">
      <alignment horizontal="center" vertical="center"/>
    </xf>
    <xf numFmtId="0" fontId="19" fillId="2" borderId="44" xfId="1" applyFont="1" applyFill="1" applyBorder="1" applyAlignment="1">
      <alignment horizontal="center" vertical="center" wrapText="1"/>
    </xf>
    <xf numFmtId="0" fontId="19" fillId="2" borderId="43" xfId="1" applyFont="1" applyFill="1" applyBorder="1" applyAlignment="1">
      <alignment horizontal="center" vertical="center" wrapText="1"/>
    </xf>
    <xf numFmtId="0" fontId="19" fillId="2" borderId="45" xfId="1" applyFont="1" applyFill="1" applyBorder="1" applyAlignment="1">
      <alignment horizontal="center" vertical="center" wrapText="1"/>
    </xf>
    <xf numFmtId="0" fontId="2" fillId="17" borderId="21" xfId="1" applyFont="1" applyFill="1" applyBorder="1" applyAlignment="1">
      <alignment horizontal="center" vertical="center"/>
    </xf>
    <xf numFmtId="0" fontId="2" fillId="17" borderId="22" xfId="1" applyFont="1" applyFill="1" applyBorder="1" applyAlignment="1">
      <alignment horizontal="center" vertical="center"/>
    </xf>
    <xf numFmtId="0" fontId="2" fillId="17" borderId="23" xfId="1" applyFont="1" applyFill="1" applyBorder="1" applyAlignment="1">
      <alignment horizontal="center" vertical="center"/>
    </xf>
    <xf numFmtId="0" fontId="28" fillId="13" borderId="44" xfId="1" applyFont="1" applyFill="1" applyBorder="1" applyAlignment="1">
      <alignment horizontal="left" vertical="center"/>
    </xf>
    <xf numFmtId="0" fontId="28" fillId="13" borderId="43" xfId="1" applyFont="1" applyFill="1" applyBorder="1" applyAlignment="1">
      <alignment horizontal="left" vertical="center"/>
    </xf>
    <xf numFmtId="0" fontId="28" fillId="13" borderId="45" xfId="1" applyFont="1" applyFill="1" applyBorder="1" applyAlignment="1">
      <alignment horizontal="left" vertical="center"/>
    </xf>
    <xf numFmtId="0" fontId="27" fillId="5" borderId="44" xfId="1" applyFont="1" applyFill="1" applyBorder="1" applyAlignment="1">
      <alignment horizontal="left" vertical="center" wrapText="1"/>
    </xf>
    <xf numFmtId="0" fontId="27" fillId="5" borderId="43" xfId="1" applyFont="1" applyFill="1" applyBorder="1" applyAlignment="1">
      <alignment horizontal="left" vertical="center" wrapText="1"/>
    </xf>
    <xf numFmtId="0" fontId="27" fillId="5" borderId="45" xfId="1" applyFont="1" applyFill="1" applyBorder="1" applyAlignment="1">
      <alignment horizontal="left" vertical="center" wrapText="1"/>
    </xf>
    <xf numFmtId="0" fontId="26" fillId="2" borderId="46" xfId="1" applyFont="1" applyFill="1" applyBorder="1" applyAlignment="1">
      <alignment horizontal="center" vertical="center" wrapText="1"/>
    </xf>
    <xf numFmtId="0" fontId="26" fillId="2" borderId="47" xfId="1" applyFont="1" applyFill="1" applyBorder="1" applyAlignment="1">
      <alignment horizontal="center" vertical="center" wrapText="1"/>
    </xf>
    <xf numFmtId="0" fontId="21" fillId="2" borderId="21" xfId="2" applyFont="1" applyFill="1" applyBorder="1" applyAlignment="1" applyProtection="1">
      <alignment horizontal="center" vertical="center" wrapText="1"/>
      <protection locked="0"/>
    </xf>
    <xf numFmtId="0" fontId="19" fillId="2" borderId="22" xfId="2" applyFont="1" applyFill="1" applyBorder="1" applyAlignment="1" applyProtection="1">
      <alignment horizontal="center" vertical="center"/>
      <protection locked="0"/>
    </xf>
    <xf numFmtId="0" fontId="19" fillId="2" borderId="23" xfId="2" applyFont="1" applyFill="1" applyBorder="1" applyAlignment="1" applyProtection="1">
      <alignment horizontal="center" vertical="center"/>
      <protection locked="0"/>
    </xf>
    <xf numFmtId="0" fontId="19" fillId="2" borderId="44" xfId="2" applyFont="1" applyFill="1" applyBorder="1" applyAlignment="1" applyProtection="1">
      <alignment horizontal="center" vertical="center"/>
      <protection locked="0"/>
    </xf>
    <xf numFmtId="0" fontId="19" fillId="2" borderId="43" xfId="2" applyFont="1" applyFill="1" applyBorder="1" applyAlignment="1" applyProtection="1">
      <alignment horizontal="center" vertical="center"/>
      <protection locked="0"/>
    </xf>
    <xf numFmtId="0" fontId="19" fillId="2" borderId="45" xfId="2" applyFont="1" applyFill="1" applyBorder="1" applyAlignment="1" applyProtection="1">
      <alignment horizontal="center" vertical="center"/>
      <protection locked="0"/>
    </xf>
    <xf numFmtId="0" fontId="23" fillId="19" borderId="44" xfId="1" applyFont="1" applyFill="1" applyBorder="1" applyAlignment="1" applyProtection="1">
      <alignment horizontal="center" vertical="center"/>
      <protection locked="0"/>
    </xf>
    <xf numFmtId="0" fontId="23" fillId="19" borderId="43" xfId="1" applyFont="1" applyFill="1" applyBorder="1" applyAlignment="1" applyProtection="1">
      <alignment horizontal="center" vertical="center"/>
      <protection locked="0"/>
    </xf>
    <xf numFmtId="0" fontId="23" fillId="19" borderId="45" xfId="1" applyFont="1" applyFill="1" applyBorder="1" applyAlignment="1" applyProtection="1">
      <alignment horizontal="center" vertical="center"/>
      <protection locked="0"/>
    </xf>
    <xf numFmtId="0" fontId="19" fillId="2" borderId="44" xfId="1" applyFont="1" applyFill="1" applyBorder="1" applyAlignment="1" applyProtection="1">
      <alignment horizontal="center" vertical="center" wrapText="1"/>
      <protection locked="0"/>
    </xf>
    <xf numFmtId="0" fontId="19" fillId="2" borderId="43" xfId="1" applyFont="1" applyFill="1" applyBorder="1" applyAlignment="1" applyProtection="1">
      <alignment horizontal="center" vertical="center" wrapText="1"/>
      <protection locked="0"/>
    </xf>
    <xf numFmtId="0" fontId="19" fillId="2" borderId="45" xfId="1" applyFont="1" applyFill="1" applyBorder="1" applyAlignment="1" applyProtection="1">
      <alignment horizontal="center" vertical="center" wrapText="1"/>
      <protection locked="0"/>
    </xf>
    <xf numFmtId="0" fontId="2" fillId="17" borderId="44" xfId="1" applyFont="1" applyFill="1" applyBorder="1" applyAlignment="1" applyProtection="1">
      <alignment horizontal="center" vertical="center"/>
      <protection locked="0"/>
    </xf>
    <xf numFmtId="0" fontId="2" fillId="17" borderId="43" xfId="1" applyFont="1" applyFill="1" applyBorder="1" applyAlignment="1" applyProtection="1">
      <alignment horizontal="center" vertical="center"/>
      <protection locked="0"/>
    </xf>
    <xf numFmtId="0" fontId="3" fillId="6" borderId="26" xfId="1" applyFont="1" applyFill="1" applyBorder="1" applyAlignment="1" applyProtection="1">
      <alignment horizontal="left" vertical="top" wrapText="1"/>
      <protection locked="0"/>
    </xf>
    <xf numFmtId="0" fontId="3" fillId="6" borderId="0" xfId="1" applyFont="1" applyFill="1" applyBorder="1" applyAlignment="1" applyProtection="1">
      <alignment horizontal="left" vertical="top" wrapText="1"/>
      <protection locked="0"/>
    </xf>
    <xf numFmtId="0" fontId="3" fillId="6" borderId="27" xfId="1" applyFont="1" applyFill="1" applyBorder="1" applyAlignment="1" applyProtection="1">
      <alignment horizontal="left" vertical="top" wrapText="1"/>
      <protection locked="0"/>
    </xf>
    <xf numFmtId="0" fontId="3" fillId="6" borderId="28" xfId="1" applyFont="1" applyFill="1" applyBorder="1" applyAlignment="1" applyProtection="1">
      <alignment horizontal="left" vertical="top" wrapText="1"/>
      <protection locked="0"/>
    </xf>
    <xf numFmtId="0" fontId="3" fillId="6" borderId="29" xfId="1" applyFont="1" applyFill="1" applyBorder="1" applyAlignment="1" applyProtection="1">
      <alignment horizontal="left" vertical="top" wrapText="1"/>
      <protection locked="0"/>
    </xf>
    <xf numFmtId="0" fontId="3" fillId="6" borderId="30" xfId="1" applyFont="1" applyFill="1" applyBorder="1" applyAlignment="1" applyProtection="1">
      <alignment horizontal="left" vertical="top" wrapText="1"/>
      <protection locked="0"/>
    </xf>
    <xf numFmtId="0" fontId="3" fillId="2" borderId="0" xfId="2" applyFill="1" applyProtection="1"/>
    <xf numFmtId="0" fontId="3" fillId="4" borderId="0" xfId="2" applyFill="1" applyProtection="1"/>
    <xf numFmtId="0" fontId="21" fillId="2" borderId="21" xfId="2" applyFont="1" applyFill="1" applyBorder="1" applyAlignment="1" applyProtection="1">
      <alignment horizontal="center" vertical="center" wrapText="1"/>
    </xf>
    <xf numFmtId="0" fontId="19" fillId="2" borderId="22" xfId="2" applyFont="1" applyFill="1" applyBorder="1" applyAlignment="1" applyProtection="1">
      <alignment horizontal="center" vertical="center"/>
    </xf>
    <xf numFmtId="0" fontId="19" fillId="2" borderId="23" xfId="2" applyFont="1" applyFill="1" applyBorder="1" applyAlignment="1" applyProtection="1">
      <alignment horizontal="center" vertical="center"/>
    </xf>
    <xf numFmtId="0" fontId="19" fillId="2" borderId="44" xfId="2" applyFont="1" applyFill="1" applyBorder="1" applyAlignment="1" applyProtection="1">
      <alignment horizontal="center" vertical="center"/>
    </xf>
    <xf numFmtId="0" fontId="19" fillId="2" borderId="43" xfId="2" applyFont="1" applyFill="1" applyBorder="1" applyAlignment="1" applyProtection="1">
      <alignment horizontal="center" vertical="center"/>
    </xf>
    <xf numFmtId="0" fontId="19" fillId="2" borderId="45" xfId="2" applyFont="1" applyFill="1" applyBorder="1" applyAlignment="1" applyProtection="1">
      <alignment horizontal="center" vertical="center"/>
    </xf>
    <xf numFmtId="0" fontId="23" fillId="19" borderId="44" xfId="1" applyFont="1" applyFill="1" applyBorder="1" applyAlignment="1" applyProtection="1">
      <alignment horizontal="center" vertical="center"/>
    </xf>
    <xf numFmtId="0" fontId="23" fillId="19" borderId="43" xfId="1" applyFont="1" applyFill="1" applyBorder="1" applyAlignment="1" applyProtection="1">
      <alignment horizontal="center" vertical="center"/>
    </xf>
    <xf numFmtId="0" fontId="23" fillId="19" borderId="45" xfId="1" applyFont="1" applyFill="1" applyBorder="1" applyAlignment="1" applyProtection="1">
      <alignment horizontal="center" vertical="center"/>
    </xf>
    <xf numFmtId="0" fontId="5" fillId="2" borderId="0" xfId="1" applyFont="1" applyFill="1" applyAlignment="1" applyProtection="1">
      <alignment horizontal="center" vertical="center" wrapText="1"/>
    </xf>
    <xf numFmtId="0" fontId="19" fillId="2" borderId="44" xfId="1" applyFont="1" applyFill="1" applyBorder="1" applyAlignment="1" applyProtection="1">
      <alignment horizontal="center" vertical="center" wrapText="1"/>
    </xf>
    <xf numFmtId="0" fontId="19" fillId="2" borderId="43" xfId="1" applyFont="1" applyFill="1" applyBorder="1" applyAlignment="1" applyProtection="1">
      <alignment horizontal="center" vertical="center" wrapText="1"/>
    </xf>
    <xf numFmtId="0" fontId="19" fillId="2" borderId="45" xfId="1" applyFont="1" applyFill="1" applyBorder="1" applyAlignment="1" applyProtection="1">
      <alignment horizontal="center" vertical="center" wrapText="1"/>
    </xf>
    <xf numFmtId="0" fontId="2" fillId="17" borderId="44" xfId="1" applyFont="1" applyFill="1" applyBorder="1" applyAlignment="1" applyProtection="1">
      <alignment horizontal="center" vertical="center"/>
    </xf>
    <xf numFmtId="0" fontId="2" fillId="17" borderId="43" xfId="1" applyFont="1" applyFill="1" applyBorder="1" applyAlignment="1" applyProtection="1">
      <alignment horizontal="center" vertical="center"/>
    </xf>
    <xf numFmtId="0" fontId="2" fillId="17" borderId="45" xfId="1" applyFont="1" applyFill="1" applyBorder="1" applyAlignment="1" applyProtection="1">
      <alignment horizontal="center" vertical="center" wrapText="1"/>
    </xf>
    <xf numFmtId="0" fontId="19" fillId="2" borderId="46" xfId="1" applyFont="1" applyFill="1" applyBorder="1" applyAlignment="1" applyProtection="1">
      <alignment horizontal="center" vertical="center" wrapText="1"/>
    </xf>
    <xf numFmtId="0" fontId="19" fillId="2" borderId="47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0" xfId="0" applyFill="1" applyProtection="1"/>
    <xf numFmtId="0" fontId="2" fillId="17" borderId="21" xfId="1" applyFont="1" applyFill="1" applyBorder="1" applyAlignment="1" applyProtection="1">
      <alignment horizontal="center" vertical="center"/>
    </xf>
    <xf numFmtId="0" fontId="2" fillId="17" borderId="22" xfId="1" applyFont="1" applyFill="1" applyBorder="1" applyAlignment="1" applyProtection="1">
      <alignment horizontal="center" vertical="center"/>
    </xf>
    <xf numFmtId="0" fontId="2" fillId="17" borderId="23" xfId="1" applyFont="1" applyFill="1" applyBorder="1" applyAlignment="1" applyProtection="1">
      <alignment horizontal="center" vertical="center"/>
    </xf>
    <xf numFmtId="0" fontId="21" fillId="2" borderId="44" xfId="1" applyFont="1" applyFill="1" applyBorder="1" applyAlignment="1" applyProtection="1">
      <alignment horizontal="center" vertical="center" wrapText="1"/>
    </xf>
    <xf numFmtId="0" fontId="19" fillId="2" borderId="43" xfId="1" applyFont="1" applyFill="1" applyBorder="1" applyAlignment="1" applyProtection="1">
      <alignment horizontal="left" vertical="center" wrapText="1"/>
    </xf>
    <xf numFmtId="0" fontId="6" fillId="2" borderId="0" xfId="1" applyFont="1" applyFill="1" applyAlignment="1" applyProtection="1">
      <alignment vertical="center"/>
    </xf>
    <xf numFmtId="0" fontId="2" fillId="17" borderId="45" xfId="1" applyFont="1" applyFill="1" applyBorder="1" applyAlignment="1" applyProtection="1">
      <alignment horizontal="center" vertical="center"/>
    </xf>
    <xf numFmtId="0" fontId="3" fillId="2" borderId="2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25" xfId="1" applyFont="1" applyFill="1" applyBorder="1" applyAlignment="1" applyProtection="1">
      <alignment horizontal="center" vertical="center" wrapText="1"/>
    </xf>
    <xf numFmtId="0" fontId="1" fillId="2" borderId="0" xfId="1" applyFill="1" applyAlignment="1" applyProtection="1">
      <alignment vertical="center" wrapText="1"/>
    </xf>
    <xf numFmtId="0" fontId="3" fillId="2" borderId="26" xfId="1" applyFont="1" applyFill="1" applyBorder="1" applyAlignment="1" applyProtection="1">
      <alignment horizontal="center" vertical="center" wrapText="1"/>
    </xf>
    <xf numFmtId="0" fontId="3" fillId="2" borderId="0" xfId="1" applyFont="1" applyFill="1" applyBorder="1" applyAlignment="1" applyProtection="1">
      <alignment horizontal="center" vertical="center" wrapText="1"/>
    </xf>
    <xf numFmtId="0" fontId="3" fillId="2" borderId="27" xfId="1" applyFont="1" applyFill="1" applyBorder="1" applyAlignment="1" applyProtection="1">
      <alignment horizontal="center" vertical="center" wrapText="1"/>
    </xf>
    <xf numFmtId="0" fontId="21" fillId="2" borderId="13" xfId="2" applyFont="1" applyFill="1" applyBorder="1" applyAlignment="1" applyProtection="1">
      <alignment horizontal="center" vertical="center" wrapText="1"/>
    </xf>
    <xf numFmtId="0" fontId="19" fillId="2" borderId="14" xfId="2" applyFont="1" applyFill="1" applyBorder="1" applyAlignment="1" applyProtection="1">
      <alignment horizontal="center" vertical="center"/>
    </xf>
    <xf numFmtId="0" fontId="19" fillId="2" borderId="15" xfId="2" applyFont="1" applyFill="1" applyBorder="1" applyAlignment="1" applyProtection="1">
      <alignment horizontal="center" vertical="center"/>
    </xf>
    <xf numFmtId="0" fontId="19" fillId="2" borderId="16" xfId="2" applyFont="1" applyFill="1" applyBorder="1" applyAlignment="1" applyProtection="1">
      <alignment horizontal="center" vertical="center"/>
    </xf>
    <xf numFmtId="0" fontId="19" fillId="2" borderId="12" xfId="2" applyFont="1" applyFill="1" applyBorder="1" applyAlignment="1" applyProtection="1">
      <alignment horizontal="center" vertical="center"/>
    </xf>
    <xf numFmtId="0" fontId="19" fillId="2" borderId="17" xfId="2" applyFont="1" applyFill="1" applyBorder="1" applyAlignment="1" applyProtection="1">
      <alignment horizontal="center" vertical="center"/>
    </xf>
    <xf numFmtId="0" fontId="23" fillId="18" borderId="16" xfId="1" applyFont="1" applyFill="1" applyBorder="1" applyAlignment="1" applyProtection="1">
      <alignment horizontal="center" vertical="center"/>
    </xf>
    <xf numFmtId="0" fontId="23" fillId="18" borderId="12" xfId="1" applyFont="1" applyFill="1" applyBorder="1" applyAlignment="1" applyProtection="1">
      <alignment horizontal="center" vertical="center"/>
    </xf>
    <xf numFmtId="0" fontId="23" fillId="18" borderId="17" xfId="1" applyFont="1" applyFill="1" applyBorder="1" applyAlignment="1" applyProtection="1">
      <alignment horizontal="center" vertical="center"/>
    </xf>
    <xf numFmtId="0" fontId="19" fillId="2" borderId="16" xfId="1" applyFont="1" applyFill="1" applyBorder="1" applyAlignment="1" applyProtection="1">
      <alignment horizontal="center" vertical="center" wrapText="1"/>
    </xf>
    <xf numFmtId="0" fontId="19" fillId="2" borderId="12" xfId="1" applyFont="1" applyFill="1" applyBorder="1" applyAlignment="1" applyProtection="1">
      <alignment horizontal="center" vertical="center" wrapText="1"/>
    </xf>
    <xf numFmtId="0" fontId="19" fillId="2" borderId="17" xfId="1" applyFont="1" applyFill="1" applyBorder="1" applyAlignment="1" applyProtection="1">
      <alignment horizontal="center" vertical="center" wrapText="1"/>
    </xf>
    <xf numFmtId="0" fontId="2" fillId="17" borderId="16" xfId="1" applyFont="1" applyFill="1" applyBorder="1" applyAlignment="1" applyProtection="1">
      <alignment horizontal="center" vertical="center"/>
    </xf>
    <xf numFmtId="0" fontId="2" fillId="17" borderId="12" xfId="1" applyFont="1" applyFill="1" applyBorder="1" applyAlignment="1" applyProtection="1">
      <alignment horizontal="center" vertical="center"/>
    </xf>
    <xf numFmtId="0" fontId="2" fillId="17" borderId="17" xfId="1" applyFont="1" applyFill="1" applyBorder="1" applyAlignment="1" applyProtection="1">
      <alignment horizontal="center" vertical="center" wrapText="1"/>
    </xf>
    <xf numFmtId="0" fontId="2" fillId="17" borderId="17" xfId="1" applyFont="1" applyFill="1" applyBorder="1" applyAlignment="1" applyProtection="1">
      <alignment horizontal="center" vertical="center"/>
    </xf>
    <xf numFmtId="0" fontId="21" fillId="13" borderId="16" xfId="1" applyFont="1" applyFill="1" applyBorder="1" applyAlignment="1" applyProtection="1">
      <alignment horizontal="left" vertical="center"/>
    </xf>
    <xf numFmtId="0" fontId="21" fillId="13" borderId="12" xfId="1" applyFont="1" applyFill="1" applyBorder="1" applyAlignment="1" applyProtection="1">
      <alignment horizontal="left" vertical="center"/>
    </xf>
    <xf numFmtId="0" fontId="21" fillId="13" borderId="17" xfId="1" applyFont="1" applyFill="1" applyBorder="1" applyAlignment="1" applyProtection="1">
      <alignment horizontal="left" vertical="center"/>
    </xf>
    <xf numFmtId="0" fontId="21" fillId="2" borderId="16" xfId="1" applyFont="1" applyFill="1" applyBorder="1" applyAlignment="1" applyProtection="1">
      <alignment horizontal="center" vertical="center" wrapText="1"/>
    </xf>
    <xf numFmtId="0" fontId="19" fillId="2" borderId="12" xfId="1" applyFont="1" applyFill="1" applyBorder="1" applyAlignment="1" applyProtection="1">
      <alignment horizontal="left" vertical="center" wrapText="1"/>
    </xf>
    <xf numFmtId="0" fontId="21" fillId="5" borderId="16" xfId="1" applyFont="1" applyFill="1" applyBorder="1" applyAlignment="1" applyProtection="1">
      <alignment horizontal="left" vertical="center" wrapText="1"/>
    </xf>
    <xf numFmtId="0" fontId="21" fillId="5" borderId="12" xfId="1" applyFont="1" applyFill="1" applyBorder="1" applyAlignment="1" applyProtection="1">
      <alignment horizontal="left" vertical="center" wrapText="1"/>
    </xf>
    <xf numFmtId="0" fontId="21" fillId="5" borderId="17" xfId="1" applyFont="1" applyFill="1" applyBorder="1" applyAlignment="1" applyProtection="1">
      <alignment horizontal="left" vertical="center" wrapText="1"/>
    </xf>
    <xf numFmtId="0" fontId="21" fillId="16" borderId="16" xfId="1" applyFont="1" applyFill="1" applyBorder="1" applyAlignment="1" applyProtection="1">
      <alignment horizontal="center" vertical="center" wrapText="1"/>
    </xf>
    <xf numFmtId="0" fontId="19" fillId="16" borderId="12" xfId="1" applyFont="1" applyFill="1" applyBorder="1" applyAlignment="1" applyProtection="1">
      <alignment horizontal="left" vertical="center" wrapText="1"/>
    </xf>
    <xf numFmtId="0" fontId="21" fillId="16" borderId="12" xfId="1" applyFont="1" applyFill="1" applyBorder="1" applyAlignment="1" applyProtection="1">
      <alignment horizontal="left" vertical="center" wrapText="1"/>
    </xf>
    <xf numFmtId="0" fontId="2" fillId="17" borderId="54" xfId="1" applyFont="1" applyFill="1" applyBorder="1" applyAlignment="1" applyProtection="1">
      <alignment horizontal="center" vertical="center"/>
    </xf>
    <xf numFmtId="0" fontId="2" fillId="17" borderId="39" xfId="1" applyFont="1" applyFill="1" applyBorder="1" applyAlignment="1" applyProtection="1">
      <alignment horizontal="center" vertical="center"/>
    </xf>
    <xf numFmtId="0" fontId="2" fillId="17" borderId="55" xfId="1" applyFont="1" applyFill="1" applyBorder="1" applyAlignment="1" applyProtection="1">
      <alignment horizontal="center" vertical="center"/>
    </xf>
    <xf numFmtId="0" fontId="18" fillId="5" borderId="59" xfId="1" applyFont="1" applyFill="1" applyBorder="1" applyAlignment="1" applyProtection="1">
      <alignment horizontal="left" vertical="top" wrapText="1"/>
      <protection locked="0"/>
    </xf>
    <xf numFmtId="0" fontId="18" fillId="5" borderId="0" xfId="1" applyFont="1" applyFill="1" applyBorder="1" applyAlignment="1" applyProtection="1">
      <alignment horizontal="left" vertical="top" wrapText="1"/>
      <protection locked="0"/>
    </xf>
    <xf numFmtId="0" fontId="18" fillId="5" borderId="60" xfId="1" applyFont="1" applyFill="1" applyBorder="1" applyAlignment="1" applyProtection="1">
      <alignment horizontal="left" vertical="top" wrapText="1"/>
      <protection locked="0"/>
    </xf>
    <xf numFmtId="0" fontId="18" fillId="5" borderId="61" xfId="1" applyFont="1" applyFill="1" applyBorder="1" applyAlignment="1" applyProtection="1">
      <alignment horizontal="left" vertical="top" wrapText="1"/>
      <protection locked="0"/>
    </xf>
    <xf numFmtId="0" fontId="18" fillId="5" borderId="62" xfId="1" applyFont="1" applyFill="1" applyBorder="1" applyAlignment="1" applyProtection="1">
      <alignment horizontal="left" vertical="top" wrapText="1"/>
      <protection locked="0"/>
    </xf>
    <xf numFmtId="0" fontId="18" fillId="5" borderId="63" xfId="1" applyFont="1" applyFill="1" applyBorder="1" applyAlignment="1" applyProtection="1">
      <alignment horizontal="left" vertical="top" wrapText="1"/>
      <protection locked="0"/>
    </xf>
    <xf numFmtId="0" fontId="21" fillId="2" borderId="16" xfId="1" applyFont="1" applyFill="1" applyBorder="1" applyAlignment="1" applyProtection="1">
      <alignment horizontal="center" vertical="center" wrapText="1"/>
    </xf>
    <xf numFmtId="0" fontId="19" fillId="2" borderId="39" xfId="1" applyFont="1" applyFill="1" applyBorder="1" applyAlignment="1" applyProtection="1">
      <alignment horizontal="left" vertical="center" wrapText="1"/>
    </xf>
    <xf numFmtId="0" fontId="21" fillId="2" borderId="42" xfId="1" applyFont="1" applyFill="1" applyBorder="1" applyAlignment="1" applyProtection="1">
      <alignment horizontal="left" vertical="center" wrapText="1"/>
    </xf>
    <xf numFmtId="2" fontId="19" fillId="15" borderId="17" xfId="1" applyNumberFormat="1" applyFont="1" applyFill="1" applyBorder="1" applyAlignment="1" applyProtection="1">
      <alignment horizontal="center" vertical="center" wrapText="1"/>
    </xf>
    <xf numFmtId="2" fontId="19" fillId="15" borderId="17" xfId="4" applyNumberFormat="1" applyFont="1" applyFill="1" applyBorder="1" applyAlignment="1" applyProtection="1">
      <alignment horizontal="center" vertical="center" wrapText="1"/>
    </xf>
    <xf numFmtId="0" fontId="18" fillId="5" borderId="49" xfId="1" applyFont="1" applyFill="1" applyBorder="1" applyAlignment="1" applyProtection="1">
      <alignment horizontal="left" vertical="top" wrapText="1"/>
      <protection locked="0"/>
    </xf>
    <xf numFmtId="0" fontId="18" fillId="5" borderId="50" xfId="1" applyFont="1" applyFill="1" applyBorder="1" applyAlignment="1" applyProtection="1">
      <alignment horizontal="left" vertical="top" wrapText="1"/>
      <protection locked="0"/>
    </xf>
    <xf numFmtId="0" fontId="18" fillId="5" borderId="51" xfId="1" applyFont="1" applyFill="1" applyBorder="1" applyAlignment="1" applyProtection="1">
      <alignment horizontal="left" vertical="top" wrapText="1"/>
      <protection locked="0"/>
    </xf>
    <xf numFmtId="0" fontId="18" fillId="5" borderId="26" xfId="1" applyFont="1" applyFill="1" applyBorder="1" applyAlignment="1" applyProtection="1">
      <alignment horizontal="left" vertical="top" wrapText="1"/>
      <protection locked="0"/>
    </xf>
    <xf numFmtId="0" fontId="18" fillId="5" borderId="27" xfId="1" applyFont="1" applyFill="1" applyBorder="1" applyAlignment="1" applyProtection="1">
      <alignment horizontal="left" vertical="top" wrapText="1"/>
      <protection locked="0"/>
    </xf>
    <xf numFmtId="0" fontId="18" fillId="5" borderId="28" xfId="1" applyFont="1" applyFill="1" applyBorder="1" applyAlignment="1" applyProtection="1">
      <alignment horizontal="left" vertical="top" wrapText="1"/>
      <protection locked="0"/>
    </xf>
    <xf numFmtId="0" fontId="18" fillId="5" borderId="29" xfId="1" applyFont="1" applyFill="1" applyBorder="1" applyAlignment="1" applyProtection="1">
      <alignment horizontal="left" vertical="top" wrapText="1"/>
      <protection locked="0"/>
    </xf>
    <xf numFmtId="0" fontId="18" fillId="5" borderId="30" xfId="1" applyFont="1" applyFill="1" applyBorder="1" applyAlignment="1" applyProtection="1">
      <alignment horizontal="left" vertical="top" wrapText="1"/>
      <protection locked="0"/>
    </xf>
    <xf numFmtId="0" fontId="28" fillId="13" borderId="44" xfId="1" applyFont="1" applyFill="1" applyBorder="1" applyAlignment="1" applyProtection="1">
      <alignment horizontal="left" vertical="center"/>
    </xf>
    <xf numFmtId="0" fontId="28" fillId="13" borderId="43" xfId="1" applyFont="1" applyFill="1" applyBorder="1" applyAlignment="1" applyProtection="1">
      <alignment horizontal="left" vertical="center"/>
    </xf>
    <xf numFmtId="0" fontId="28" fillId="13" borderId="45" xfId="1" applyFont="1" applyFill="1" applyBorder="1" applyAlignment="1" applyProtection="1">
      <alignment horizontal="left" vertical="center"/>
    </xf>
    <xf numFmtId="0" fontId="27" fillId="2" borderId="44" xfId="1" applyFont="1" applyFill="1" applyBorder="1" applyAlignment="1" applyProtection="1">
      <alignment horizontal="center" vertical="center" wrapText="1"/>
    </xf>
    <xf numFmtId="0" fontId="26" fillId="2" borderId="43" xfId="1" applyFont="1" applyFill="1" applyBorder="1" applyAlignment="1" applyProtection="1">
      <alignment horizontal="left" vertical="center" wrapText="1"/>
    </xf>
    <xf numFmtId="0" fontId="27" fillId="15" borderId="44" xfId="1" applyFont="1" applyFill="1" applyBorder="1" applyAlignment="1" applyProtection="1">
      <alignment horizontal="center" vertical="center" wrapText="1"/>
    </xf>
    <xf numFmtId="0" fontId="26" fillId="15" borderId="43" xfId="1" applyFont="1" applyFill="1" applyBorder="1" applyAlignment="1" applyProtection="1">
      <alignment horizontal="left" vertical="center" wrapText="1"/>
    </xf>
    <xf numFmtId="0" fontId="18" fillId="2" borderId="24" xfId="1" applyFont="1" applyFill="1" applyBorder="1" applyAlignment="1" applyProtection="1">
      <alignment horizontal="center" vertical="top" wrapText="1"/>
    </xf>
    <xf numFmtId="0" fontId="18" fillId="2" borderId="5" xfId="1" applyFont="1" applyFill="1" applyBorder="1" applyAlignment="1" applyProtection="1">
      <alignment horizontal="center" vertical="top" wrapText="1"/>
    </xf>
    <xf numFmtId="0" fontId="18" fillId="2" borderId="25" xfId="1" applyFont="1" applyFill="1" applyBorder="1" applyAlignment="1" applyProtection="1">
      <alignment horizontal="center" vertical="top" wrapText="1"/>
    </xf>
    <xf numFmtId="0" fontId="18" fillId="2" borderId="64" xfId="1" applyFont="1" applyFill="1" applyBorder="1" applyAlignment="1" applyProtection="1">
      <alignment horizontal="center" vertical="top" wrapText="1"/>
    </xf>
    <xf numFmtId="0" fontId="18" fillId="2" borderId="65" xfId="1" applyFont="1" applyFill="1" applyBorder="1" applyAlignment="1" applyProtection="1">
      <alignment horizontal="center" vertical="top" wrapText="1"/>
    </xf>
    <xf numFmtId="0" fontId="18" fillId="2" borderId="66" xfId="1" applyFont="1" applyFill="1" applyBorder="1" applyAlignment="1" applyProtection="1">
      <alignment horizontal="center" vertical="top" wrapText="1"/>
    </xf>
    <xf numFmtId="165" fontId="26" fillId="6" borderId="45" xfId="5" applyNumberFormat="1" applyFont="1" applyFill="1" applyBorder="1" applyAlignment="1" applyProtection="1">
      <alignment horizontal="center" vertical="center" wrapText="1"/>
      <protection locked="0"/>
    </xf>
    <xf numFmtId="0" fontId="26" fillId="2" borderId="46" xfId="1" applyFont="1" applyFill="1" applyBorder="1" applyAlignment="1" applyProtection="1">
      <alignment horizontal="center" vertical="center" wrapText="1"/>
    </xf>
    <xf numFmtId="0" fontId="26" fillId="2" borderId="47" xfId="1" applyFont="1" applyFill="1" applyBorder="1" applyAlignment="1" applyProtection="1">
      <alignment horizontal="center" vertical="center" wrapText="1"/>
    </xf>
    <xf numFmtId="0" fontId="19" fillId="2" borderId="24" xfId="1" applyFont="1" applyFill="1" applyBorder="1" applyAlignment="1" applyProtection="1">
      <alignment horizontal="center" vertical="top" wrapText="1"/>
    </xf>
    <xf numFmtId="0" fontId="19" fillId="2" borderId="5" xfId="1" applyFont="1" applyFill="1" applyBorder="1" applyAlignment="1" applyProtection="1">
      <alignment horizontal="center" vertical="top" wrapText="1"/>
    </xf>
    <xf numFmtId="0" fontId="19" fillId="2" borderId="25" xfId="1" applyFont="1" applyFill="1" applyBorder="1" applyAlignment="1" applyProtection="1">
      <alignment horizontal="center" vertical="top" wrapText="1"/>
    </xf>
    <xf numFmtId="0" fontId="19" fillId="2" borderId="64" xfId="1" applyFont="1" applyFill="1" applyBorder="1" applyAlignment="1" applyProtection="1">
      <alignment horizontal="center" vertical="top" wrapText="1"/>
    </xf>
    <xf numFmtId="0" fontId="19" fillId="2" borderId="65" xfId="1" applyFont="1" applyFill="1" applyBorder="1" applyAlignment="1" applyProtection="1">
      <alignment horizontal="center" vertical="top" wrapText="1"/>
    </xf>
    <xf numFmtId="0" fontId="19" fillId="2" borderId="66" xfId="1" applyFont="1" applyFill="1" applyBorder="1" applyAlignment="1" applyProtection="1">
      <alignment horizontal="center" vertical="top" wrapText="1"/>
    </xf>
    <xf numFmtId="0" fontId="19" fillId="6" borderId="24" xfId="1" applyFont="1" applyFill="1" applyBorder="1" applyAlignment="1" applyProtection="1">
      <alignment horizontal="left" vertical="top" wrapText="1"/>
      <protection locked="0"/>
    </xf>
    <xf numFmtId="0" fontId="19" fillId="6" borderId="5" xfId="1" applyFont="1" applyFill="1" applyBorder="1" applyAlignment="1" applyProtection="1">
      <alignment horizontal="left" vertical="top" wrapText="1"/>
      <protection locked="0"/>
    </xf>
    <xf numFmtId="0" fontId="19" fillId="6" borderId="25" xfId="1" applyFont="1" applyFill="1" applyBorder="1" applyAlignment="1" applyProtection="1">
      <alignment horizontal="left" vertical="top" wrapText="1"/>
      <protection locked="0"/>
    </xf>
    <xf numFmtId="0" fontId="19" fillId="6" borderId="26" xfId="1" applyFont="1" applyFill="1" applyBorder="1" applyAlignment="1" applyProtection="1">
      <alignment horizontal="left" vertical="top" wrapText="1"/>
      <protection locked="0"/>
    </xf>
    <xf numFmtId="0" fontId="19" fillId="6" borderId="0" xfId="1" applyFont="1" applyFill="1" applyBorder="1" applyAlignment="1" applyProtection="1">
      <alignment horizontal="left" vertical="top" wrapText="1"/>
      <protection locked="0"/>
    </xf>
    <xf numFmtId="0" fontId="19" fillId="6" borderId="27" xfId="1" applyFont="1" applyFill="1" applyBorder="1" applyAlignment="1" applyProtection="1">
      <alignment horizontal="left" vertical="top" wrapText="1"/>
      <protection locked="0"/>
    </xf>
    <xf numFmtId="0" fontId="19" fillId="6" borderId="28" xfId="1" applyFont="1" applyFill="1" applyBorder="1" applyAlignment="1" applyProtection="1">
      <alignment horizontal="left" vertical="top" wrapText="1"/>
      <protection locked="0"/>
    </xf>
    <xf numFmtId="0" fontId="19" fillId="6" borderId="29" xfId="1" applyFont="1" applyFill="1" applyBorder="1" applyAlignment="1" applyProtection="1">
      <alignment horizontal="left" vertical="top" wrapText="1"/>
      <protection locked="0"/>
    </xf>
    <xf numFmtId="0" fontId="19" fillId="6" borderId="30" xfId="1" applyFont="1" applyFill="1" applyBorder="1" applyAlignment="1" applyProtection="1">
      <alignment horizontal="left" vertical="top" wrapText="1"/>
      <protection locked="0"/>
    </xf>
    <xf numFmtId="0" fontId="0" fillId="2" borderId="9" xfId="0" applyFill="1" applyBorder="1" applyProtection="1"/>
    <xf numFmtId="0" fontId="20" fillId="2" borderId="13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0" fillId="2" borderId="10" xfId="0" applyFill="1" applyBorder="1" applyProtection="1"/>
    <xf numFmtId="0" fontId="20" fillId="2" borderId="16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20" fillId="2" borderId="36" xfId="0" applyFont="1" applyFill="1" applyBorder="1" applyAlignment="1" applyProtection="1">
      <alignment horizontal="center" vertical="center"/>
    </xf>
    <xf numFmtId="0" fontId="20" fillId="2" borderId="37" xfId="0" applyFont="1" applyFill="1" applyBorder="1" applyAlignment="1" applyProtection="1">
      <alignment horizontal="center" vertical="center"/>
    </xf>
    <xf numFmtId="0" fontId="20" fillId="2" borderId="38" xfId="0" applyFont="1" applyFill="1" applyBorder="1" applyAlignment="1" applyProtection="1">
      <alignment horizontal="center" vertical="center"/>
    </xf>
    <xf numFmtId="0" fontId="19" fillId="2" borderId="26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</xf>
    <xf numFmtId="0" fontId="19" fillId="2" borderId="27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Protection="1"/>
    <xf numFmtId="0" fontId="3" fillId="2" borderId="29" xfId="0" applyFont="1" applyFill="1" applyBorder="1" applyProtection="1"/>
    <xf numFmtId="0" fontId="3" fillId="2" borderId="30" xfId="0" applyFont="1" applyFill="1" applyBorder="1" applyProtection="1"/>
    <xf numFmtId="4" fontId="2" fillId="17" borderId="21" xfId="0" applyNumberFormat="1" applyFont="1" applyFill="1" applyBorder="1" applyAlignment="1" applyProtection="1">
      <alignment horizontal="center" vertical="center"/>
    </xf>
    <xf numFmtId="4" fontId="2" fillId="17" borderId="22" xfId="0" applyNumberFormat="1" applyFont="1" applyFill="1" applyBorder="1" applyAlignment="1" applyProtection="1">
      <alignment horizontal="center" vertical="center"/>
    </xf>
    <xf numFmtId="4" fontId="2" fillId="17" borderId="23" xfId="0" applyNumberFormat="1" applyFont="1" applyFill="1" applyBorder="1" applyAlignment="1" applyProtection="1">
      <alignment horizontal="center" vertical="center"/>
    </xf>
    <xf numFmtId="4" fontId="2" fillId="2" borderId="24" xfId="2" applyNumberFormat="1" applyFont="1" applyFill="1" applyBorder="1" applyAlignment="1" applyProtection="1">
      <alignment horizontal="center" vertical="center"/>
    </xf>
    <xf numFmtId="4" fontId="2" fillId="2" borderId="5" xfId="2" applyNumberFormat="1" applyFont="1" applyFill="1" applyBorder="1" applyAlignment="1" applyProtection="1">
      <alignment horizontal="center" vertical="center"/>
    </xf>
    <xf numFmtId="4" fontId="2" fillId="2" borderId="25" xfId="2" applyNumberFormat="1" applyFont="1" applyFill="1" applyBorder="1" applyAlignment="1" applyProtection="1">
      <alignment horizontal="center" vertical="center"/>
    </xf>
    <xf numFmtId="0" fontId="21" fillId="2" borderId="26" xfId="0" applyFont="1" applyFill="1" applyBorder="1" applyAlignment="1" applyProtection="1">
      <alignment horizontal="right" vertical="center"/>
    </xf>
    <xf numFmtId="0" fontId="21" fillId="2" borderId="0" xfId="0" applyFont="1" applyFill="1" applyAlignment="1" applyProtection="1">
      <alignment horizontal="right" vertical="center"/>
    </xf>
    <xf numFmtId="0" fontId="21" fillId="2" borderId="12" xfId="2" applyFont="1" applyFill="1" applyBorder="1" applyAlignment="1" applyProtection="1">
      <alignment horizontal="right" vertical="center" wrapText="1"/>
    </xf>
    <xf numFmtId="0" fontId="8" fillId="2" borderId="26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13" fillId="2" borderId="0" xfId="0" applyFont="1" applyFill="1" applyAlignment="1" applyProtection="1">
      <alignment horizontal="right" vertical="center"/>
    </xf>
    <xf numFmtId="0" fontId="3" fillId="0" borderId="27" xfId="0" applyFont="1" applyBorder="1" applyProtection="1"/>
    <xf numFmtId="0" fontId="14" fillId="2" borderId="26" xfId="2" applyFont="1" applyFill="1" applyBorder="1" applyAlignment="1" applyProtection="1">
      <alignment vertical="center" wrapText="1"/>
    </xf>
    <xf numFmtId="0" fontId="14" fillId="2" borderId="0" xfId="2" applyFont="1" applyFill="1" applyAlignment="1" applyProtection="1">
      <alignment vertical="center" wrapText="1"/>
    </xf>
    <xf numFmtId="0" fontId="3" fillId="0" borderId="0" xfId="2" applyAlignment="1" applyProtection="1">
      <alignment horizontal="center"/>
    </xf>
    <xf numFmtId="0" fontId="3" fillId="2" borderId="0" xfId="2" applyFill="1" applyAlignment="1" applyProtection="1">
      <alignment vertical="center" wrapText="1"/>
    </xf>
    <xf numFmtId="0" fontId="3" fillId="2" borderId="27" xfId="2" applyFill="1" applyBorder="1" applyAlignment="1" applyProtection="1">
      <alignment vertical="center" wrapText="1"/>
    </xf>
    <xf numFmtId="0" fontId="21" fillId="2" borderId="26" xfId="0" applyFont="1" applyFill="1" applyBorder="1" applyAlignment="1" applyProtection="1">
      <alignment horizontal="right" vertical="center" wrapText="1"/>
    </xf>
    <xf numFmtId="0" fontId="21" fillId="2" borderId="0" xfId="0" applyFont="1" applyFill="1" applyAlignment="1" applyProtection="1">
      <alignment horizontal="right" vertical="center" wrapText="1"/>
    </xf>
    <xf numFmtId="0" fontId="21" fillId="2" borderId="12" xfId="0" applyFont="1" applyFill="1" applyBorder="1" applyAlignment="1" applyProtection="1">
      <alignment horizontal="right" vertical="center"/>
    </xf>
    <xf numFmtId="0" fontId="3" fillId="2" borderId="28" xfId="2" applyFill="1" applyBorder="1" applyProtection="1"/>
    <xf numFmtId="0" fontId="3" fillId="2" borderId="29" xfId="2" applyFill="1" applyBorder="1" applyProtection="1"/>
    <xf numFmtId="0" fontId="3" fillId="2" borderId="30" xfId="2" applyFill="1" applyBorder="1" applyProtection="1"/>
    <xf numFmtId="4" fontId="2" fillId="17" borderId="31" xfId="0" applyNumberFormat="1" applyFont="1" applyFill="1" applyBorder="1" applyAlignment="1" applyProtection="1">
      <alignment horizontal="center" vertical="center"/>
    </xf>
    <xf numFmtId="4" fontId="2" fillId="17" borderId="1" xfId="0" applyNumberFormat="1" applyFont="1" applyFill="1" applyBorder="1" applyAlignment="1" applyProtection="1">
      <alignment horizontal="center" vertical="center"/>
    </xf>
    <xf numFmtId="4" fontId="2" fillId="17" borderId="32" xfId="0" applyNumberFormat="1" applyFont="1" applyFill="1" applyBorder="1" applyAlignment="1" applyProtection="1">
      <alignment horizontal="center" vertical="center"/>
    </xf>
    <xf numFmtId="0" fontId="19" fillId="2" borderId="16" xfId="0" applyFont="1" applyFill="1" applyBorder="1" applyAlignment="1" applyProtection="1">
      <alignment horizontal="center" vertical="center" wrapText="1"/>
    </xf>
    <xf numFmtId="0" fontId="19" fillId="2" borderId="12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4" fontId="2" fillId="17" borderId="33" xfId="0" applyNumberFormat="1" applyFont="1" applyFill="1" applyBorder="1" applyAlignment="1" applyProtection="1">
      <alignment horizontal="center" vertical="center"/>
    </xf>
    <xf numFmtId="4" fontId="2" fillId="17" borderId="34" xfId="0" applyNumberFormat="1" applyFont="1" applyFill="1" applyBorder="1" applyAlignment="1" applyProtection="1">
      <alignment horizontal="center" vertical="center"/>
    </xf>
    <xf numFmtId="4" fontId="2" fillId="17" borderId="35" xfId="0" applyNumberFormat="1" applyFont="1" applyFill="1" applyBorder="1" applyAlignment="1" applyProtection="1">
      <alignment horizontal="center" vertical="center"/>
    </xf>
    <xf numFmtId="0" fontId="16" fillId="2" borderId="24" xfId="0" applyFont="1" applyFill="1" applyBorder="1" applyAlignment="1" applyProtection="1">
      <alignment horizontal="left" vertical="center" wrapText="1" indent="1"/>
    </xf>
    <xf numFmtId="0" fontId="16" fillId="2" borderId="5" xfId="0" applyFont="1" applyFill="1" applyBorder="1" applyAlignment="1" applyProtection="1">
      <alignment horizontal="left" vertical="center" wrapText="1" indent="1"/>
    </xf>
    <xf numFmtId="0" fontId="16" fillId="2" borderId="25" xfId="0" applyFont="1" applyFill="1" applyBorder="1" applyAlignment="1" applyProtection="1">
      <alignment horizontal="left" vertical="center" wrapText="1" indent="1"/>
    </xf>
    <xf numFmtId="0" fontId="16" fillId="2" borderId="26" xfId="0" applyFont="1" applyFill="1" applyBorder="1" applyAlignment="1" applyProtection="1">
      <alignment horizontal="left" vertical="center" wrapText="1" indent="1"/>
    </xf>
    <xf numFmtId="0" fontId="16" fillId="2" borderId="0" xfId="0" applyFont="1" applyFill="1" applyAlignment="1" applyProtection="1">
      <alignment horizontal="left" vertical="center" wrapText="1" indent="1"/>
    </xf>
    <xf numFmtId="0" fontId="16" fillId="2" borderId="27" xfId="0" applyFont="1" applyFill="1" applyBorder="1" applyAlignment="1" applyProtection="1">
      <alignment horizontal="left" vertical="center" wrapText="1" indent="1"/>
    </xf>
    <xf numFmtId="0" fontId="3" fillId="2" borderId="27" xfId="0" applyFont="1" applyFill="1" applyBorder="1" applyProtection="1"/>
    <xf numFmtId="0" fontId="3" fillId="2" borderId="26" xfId="0" applyFont="1" applyFill="1" applyBorder="1" applyAlignment="1" applyProtection="1">
      <alignment horizontal="right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0" fillId="0" borderId="10" xfId="0" applyBorder="1" applyProtection="1"/>
    <xf numFmtId="0" fontId="1" fillId="2" borderId="28" xfId="0" applyFont="1" applyFill="1" applyBorder="1" applyProtection="1"/>
    <xf numFmtId="0" fontId="1" fillId="2" borderId="29" xfId="0" applyFont="1" applyFill="1" applyBorder="1" applyProtection="1"/>
    <xf numFmtId="0" fontId="1" fillId="2" borderId="30" xfId="0" applyFont="1" applyFill="1" applyBorder="1" applyProtection="1"/>
    <xf numFmtId="0" fontId="0" fillId="2" borderId="7" xfId="0" applyFill="1" applyBorder="1" applyProtection="1"/>
    <xf numFmtId="0" fontId="0" fillId="2" borderId="11" xfId="0" applyFill="1" applyBorder="1" applyProtection="1"/>
    <xf numFmtId="0" fontId="0" fillId="2" borderId="8" xfId="0" applyFill="1" applyBorder="1" applyProtection="1"/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19" fillId="2" borderId="49" xfId="1" applyFont="1" applyFill="1" applyBorder="1" applyAlignment="1" applyProtection="1">
      <alignment horizontal="center" vertical="top" wrapText="1"/>
      <protection locked="0"/>
    </xf>
    <xf numFmtId="0" fontId="19" fillId="2" borderId="50" xfId="1" applyFont="1" applyFill="1" applyBorder="1" applyAlignment="1" applyProtection="1">
      <alignment horizontal="center" vertical="top" wrapText="1"/>
      <protection locked="0"/>
    </xf>
    <xf numFmtId="0" fontId="19" fillId="2" borderId="51" xfId="1" applyFont="1" applyFill="1" applyBorder="1" applyAlignment="1" applyProtection="1">
      <alignment horizontal="center" vertical="top" wrapText="1"/>
      <protection locked="0"/>
    </xf>
    <xf numFmtId="0" fontId="19" fillId="2" borderId="52" xfId="1" applyFont="1" applyFill="1" applyBorder="1" applyAlignment="1" applyProtection="1">
      <alignment horizontal="center" vertical="top" wrapText="1"/>
      <protection locked="0"/>
    </xf>
    <xf numFmtId="0" fontId="19" fillId="2" borderId="40" xfId="1" applyFont="1" applyFill="1" applyBorder="1" applyAlignment="1" applyProtection="1">
      <alignment horizontal="center" vertical="top" wrapText="1"/>
      <protection locked="0"/>
    </xf>
    <xf numFmtId="0" fontId="19" fillId="2" borderId="53" xfId="1" applyFont="1" applyFill="1" applyBorder="1" applyAlignment="1" applyProtection="1">
      <alignment horizontal="center" vertical="top" wrapText="1"/>
      <protection locked="0"/>
    </xf>
    <xf numFmtId="0" fontId="19" fillId="5" borderId="49" xfId="1" applyFont="1" applyFill="1" applyBorder="1" applyAlignment="1" applyProtection="1">
      <alignment horizontal="left" vertical="top" wrapText="1"/>
      <protection locked="0"/>
    </xf>
    <xf numFmtId="0" fontId="19" fillId="5" borderId="50" xfId="1" applyFont="1" applyFill="1" applyBorder="1" applyAlignment="1" applyProtection="1">
      <alignment horizontal="left" vertical="top" wrapText="1"/>
      <protection locked="0"/>
    </xf>
    <xf numFmtId="0" fontId="19" fillId="5" borderId="51" xfId="1" applyFont="1" applyFill="1" applyBorder="1" applyAlignment="1" applyProtection="1">
      <alignment horizontal="left" vertical="top" wrapText="1"/>
      <protection locked="0"/>
    </xf>
    <xf numFmtId="0" fontId="19" fillId="5" borderId="26" xfId="1" applyFont="1" applyFill="1" applyBorder="1" applyAlignment="1" applyProtection="1">
      <alignment horizontal="left" vertical="top" wrapText="1"/>
      <protection locked="0"/>
    </xf>
    <xf numFmtId="0" fontId="19" fillId="5" borderId="0" xfId="1" applyFont="1" applyFill="1" applyBorder="1" applyAlignment="1" applyProtection="1">
      <alignment horizontal="left" vertical="top" wrapText="1"/>
      <protection locked="0"/>
    </xf>
    <xf numFmtId="0" fontId="19" fillId="5" borderId="27" xfId="1" applyFont="1" applyFill="1" applyBorder="1" applyAlignment="1" applyProtection="1">
      <alignment horizontal="left" vertical="top" wrapText="1"/>
      <protection locked="0"/>
    </xf>
    <xf numFmtId="0" fontId="19" fillId="5" borderId="28" xfId="1" applyFont="1" applyFill="1" applyBorder="1" applyAlignment="1" applyProtection="1">
      <alignment horizontal="left" vertical="top" wrapText="1"/>
      <protection locked="0"/>
    </xf>
    <xf numFmtId="0" fontId="19" fillId="5" borderId="29" xfId="1" applyFont="1" applyFill="1" applyBorder="1" applyAlignment="1" applyProtection="1">
      <alignment horizontal="left" vertical="top" wrapText="1"/>
      <protection locked="0"/>
    </xf>
    <xf numFmtId="0" fontId="19" fillId="5" borderId="30" xfId="1" applyFont="1" applyFill="1" applyBorder="1" applyAlignment="1" applyProtection="1">
      <alignment horizontal="left" vertical="top" wrapText="1"/>
      <protection locked="0"/>
    </xf>
    <xf numFmtId="0" fontId="19" fillId="2" borderId="24" xfId="1" applyFont="1" applyFill="1" applyBorder="1" applyAlignment="1" applyProtection="1">
      <alignment horizontal="center" vertical="top" wrapText="1"/>
      <protection locked="0"/>
    </xf>
    <xf numFmtId="0" fontId="19" fillId="2" borderId="5" xfId="1" applyFont="1" applyFill="1" applyBorder="1" applyAlignment="1" applyProtection="1">
      <alignment horizontal="center" vertical="top" wrapText="1"/>
      <protection locked="0"/>
    </xf>
    <xf numFmtId="0" fontId="19" fillId="2" borderId="25" xfId="1" applyFont="1" applyFill="1" applyBorder="1" applyAlignment="1" applyProtection="1">
      <alignment horizontal="center" vertical="top" wrapText="1"/>
      <protection locked="0"/>
    </xf>
    <xf numFmtId="0" fontId="19" fillId="2" borderId="64" xfId="1" applyFont="1" applyFill="1" applyBorder="1" applyAlignment="1" applyProtection="1">
      <alignment horizontal="center" vertical="top" wrapText="1"/>
      <protection locked="0"/>
    </xf>
    <xf numFmtId="0" fontId="19" fillId="2" borderId="65" xfId="1" applyFont="1" applyFill="1" applyBorder="1" applyAlignment="1" applyProtection="1">
      <alignment horizontal="center" vertical="top" wrapText="1"/>
      <protection locked="0"/>
    </xf>
    <xf numFmtId="0" fontId="19" fillId="2" borderId="66" xfId="1" applyFont="1" applyFill="1" applyBorder="1" applyAlignment="1" applyProtection="1">
      <alignment horizontal="center" vertical="top" wrapText="1"/>
      <protection locked="0"/>
    </xf>
    <xf numFmtId="0" fontId="3" fillId="2" borderId="24" xfId="1" applyFont="1" applyFill="1" applyBorder="1" applyAlignment="1" applyProtection="1">
      <alignment horizontal="left" vertical="top" wrapText="1"/>
      <protection locked="0"/>
    </xf>
    <xf numFmtId="0" fontId="3" fillId="2" borderId="5" xfId="1" applyFont="1" applyFill="1" applyBorder="1" applyAlignment="1" applyProtection="1">
      <alignment horizontal="left" vertical="top" wrapText="1"/>
      <protection locked="0"/>
    </xf>
    <xf numFmtId="0" fontId="3" fillId="2" borderId="25" xfId="1" applyFont="1" applyFill="1" applyBorder="1" applyAlignment="1" applyProtection="1">
      <alignment horizontal="left" vertical="top" wrapText="1"/>
      <protection locked="0"/>
    </xf>
    <xf numFmtId="0" fontId="3" fillId="2" borderId="26" xfId="1" applyFont="1" applyFill="1" applyBorder="1" applyAlignment="1" applyProtection="1">
      <alignment horizontal="left" vertical="top" wrapText="1"/>
      <protection locked="0"/>
    </xf>
    <xf numFmtId="0" fontId="3" fillId="2" borderId="0" xfId="1" applyFont="1" applyFill="1" applyBorder="1" applyAlignment="1" applyProtection="1">
      <alignment horizontal="left" vertical="top" wrapText="1"/>
      <protection locked="0"/>
    </xf>
    <xf numFmtId="0" fontId="3" fillId="2" borderId="27" xfId="1" applyFont="1" applyFill="1" applyBorder="1" applyAlignment="1" applyProtection="1">
      <alignment horizontal="left" vertical="top" wrapText="1"/>
      <protection locked="0"/>
    </xf>
    <xf numFmtId="0" fontId="3" fillId="2" borderId="28" xfId="1" applyFont="1" applyFill="1" applyBorder="1" applyAlignment="1" applyProtection="1">
      <alignment horizontal="left" vertical="top" wrapText="1"/>
      <protection locked="0"/>
    </xf>
    <xf numFmtId="0" fontId="3" fillId="2" borderId="29" xfId="1" applyFont="1" applyFill="1" applyBorder="1" applyAlignment="1" applyProtection="1">
      <alignment horizontal="left" vertical="top" wrapText="1"/>
      <protection locked="0"/>
    </xf>
    <xf numFmtId="0" fontId="3" fillId="2" borderId="30" xfId="1" applyFont="1" applyFill="1" applyBorder="1" applyAlignment="1" applyProtection="1">
      <alignment horizontal="left" vertical="top" wrapText="1"/>
      <protection locked="0"/>
    </xf>
    <xf numFmtId="0" fontId="19" fillId="6" borderId="24" xfId="1" applyFont="1" applyFill="1" applyBorder="1" applyAlignment="1" applyProtection="1">
      <alignment horizontal="left" vertical="center" wrapText="1"/>
      <protection locked="0"/>
    </xf>
    <xf numFmtId="0" fontId="19" fillId="6" borderId="5" xfId="1" applyFont="1" applyFill="1" applyBorder="1" applyAlignment="1" applyProtection="1">
      <alignment horizontal="left" vertical="center" wrapText="1"/>
      <protection locked="0"/>
    </xf>
    <xf numFmtId="0" fontId="19" fillId="6" borderId="25" xfId="1" applyFont="1" applyFill="1" applyBorder="1" applyAlignment="1" applyProtection="1">
      <alignment horizontal="left" vertical="center" wrapText="1"/>
      <protection locked="0"/>
    </xf>
    <xf numFmtId="0" fontId="19" fillId="6" borderId="26" xfId="1" applyFont="1" applyFill="1" applyBorder="1" applyAlignment="1" applyProtection="1">
      <alignment horizontal="left" vertical="center" wrapText="1"/>
      <protection locked="0"/>
    </xf>
    <xf numFmtId="0" fontId="19" fillId="6" borderId="0" xfId="1" applyFont="1" applyFill="1" applyBorder="1" applyAlignment="1" applyProtection="1">
      <alignment horizontal="left" vertical="center" wrapText="1"/>
      <protection locked="0"/>
    </xf>
    <xf numFmtId="0" fontId="19" fillId="6" borderId="27" xfId="1" applyFont="1" applyFill="1" applyBorder="1" applyAlignment="1" applyProtection="1">
      <alignment horizontal="left" vertical="center" wrapText="1"/>
      <protection locked="0"/>
    </xf>
    <xf numFmtId="0" fontId="19" fillId="6" borderId="28" xfId="1" applyFont="1" applyFill="1" applyBorder="1" applyAlignment="1" applyProtection="1">
      <alignment horizontal="left" vertical="center" wrapText="1"/>
      <protection locked="0"/>
    </xf>
    <xf numFmtId="0" fontId="19" fillId="6" borderId="29" xfId="1" applyFont="1" applyFill="1" applyBorder="1" applyAlignment="1" applyProtection="1">
      <alignment horizontal="left" vertical="center" wrapText="1"/>
      <protection locked="0"/>
    </xf>
    <xf numFmtId="0" fontId="19" fillId="6" borderId="30" xfId="1" applyFont="1" applyFill="1" applyBorder="1" applyAlignment="1" applyProtection="1">
      <alignment horizontal="left" vertical="center" wrapText="1"/>
      <protection locked="0"/>
    </xf>
    <xf numFmtId="165" fontId="26" fillId="6" borderId="45" xfId="5" applyNumberFormat="1" applyFont="1" applyFill="1" applyBorder="1" applyAlignment="1" applyProtection="1">
      <alignment horizontal="right" vertical="center" wrapText="1"/>
      <protection locked="0"/>
    </xf>
    <xf numFmtId="0" fontId="26" fillId="6" borderId="45" xfId="1" applyFont="1" applyFill="1" applyBorder="1" applyAlignment="1" applyProtection="1">
      <alignment horizontal="right" vertical="center" wrapText="1"/>
      <protection locked="0"/>
    </xf>
    <xf numFmtId="165" fontId="27" fillId="6" borderId="45" xfId="5" applyNumberFormat="1" applyFont="1" applyFill="1" applyBorder="1" applyAlignment="1" applyProtection="1">
      <alignment horizontal="right" vertical="center" wrapText="1"/>
      <protection locked="0"/>
    </xf>
    <xf numFmtId="43" fontId="26" fillId="15" borderId="45" xfId="5" applyFont="1" applyFill="1" applyBorder="1" applyAlignment="1" applyProtection="1">
      <alignment horizontal="center" vertical="center" wrapText="1"/>
    </xf>
    <xf numFmtId="2" fontId="26" fillId="15" borderId="45" xfId="1" applyNumberFormat="1" applyFont="1" applyFill="1" applyBorder="1" applyAlignment="1" applyProtection="1">
      <alignment horizontal="right" vertical="center" wrapText="1"/>
    </xf>
    <xf numFmtId="0" fontId="18" fillId="2" borderId="49" xfId="1" applyFont="1" applyFill="1" applyBorder="1" applyAlignment="1" applyProtection="1">
      <alignment horizontal="center" vertical="top" wrapText="1"/>
    </xf>
    <xf numFmtId="0" fontId="18" fillId="2" borderId="50" xfId="1" applyFont="1" applyFill="1" applyBorder="1" applyAlignment="1" applyProtection="1">
      <alignment horizontal="center" vertical="top" wrapText="1"/>
    </xf>
    <xf numFmtId="0" fontId="18" fillId="2" borderId="51" xfId="1" applyFont="1" applyFill="1" applyBorder="1" applyAlignment="1" applyProtection="1">
      <alignment horizontal="center" vertical="top" wrapText="1"/>
    </xf>
    <xf numFmtId="0" fontId="18" fillId="2" borderId="52" xfId="1" applyFont="1" applyFill="1" applyBorder="1" applyAlignment="1" applyProtection="1">
      <alignment horizontal="center" vertical="top" wrapText="1"/>
    </xf>
    <xf numFmtId="0" fontId="18" fillId="2" borderId="40" xfId="1" applyFont="1" applyFill="1" applyBorder="1" applyAlignment="1" applyProtection="1">
      <alignment horizontal="center" vertical="top" wrapText="1"/>
    </xf>
    <xf numFmtId="0" fontId="18" fillId="2" borderId="53" xfId="1" applyFont="1" applyFill="1" applyBorder="1" applyAlignment="1" applyProtection="1">
      <alignment horizontal="center" vertical="top" wrapText="1"/>
    </xf>
    <xf numFmtId="0" fontId="18" fillId="2" borderId="56" xfId="1" applyFont="1" applyFill="1" applyBorder="1" applyAlignment="1" applyProtection="1">
      <alignment horizontal="center" vertical="center" wrapText="1"/>
    </xf>
    <xf numFmtId="0" fontId="18" fillId="2" borderId="57" xfId="1" applyFont="1" applyFill="1" applyBorder="1" applyAlignment="1" applyProtection="1">
      <alignment horizontal="center" vertical="center" wrapText="1"/>
    </xf>
    <xf numFmtId="0" fontId="18" fillId="2" borderId="58" xfId="1" applyFont="1" applyFill="1" applyBorder="1" applyAlignment="1" applyProtection="1">
      <alignment horizontal="center" vertical="center" wrapText="1"/>
    </xf>
    <xf numFmtId="0" fontId="18" fillId="2" borderId="59" xfId="1" applyFont="1" applyFill="1" applyBorder="1" applyAlignment="1" applyProtection="1">
      <alignment horizontal="center" vertical="center" wrapText="1"/>
    </xf>
    <xf numFmtId="0" fontId="18" fillId="2" borderId="0" xfId="1" applyFont="1" applyFill="1" applyBorder="1" applyAlignment="1" applyProtection="1">
      <alignment horizontal="center" vertical="center" wrapText="1"/>
    </xf>
    <xf numFmtId="0" fontId="18" fillId="2" borderId="60" xfId="1" applyFont="1" applyFill="1" applyBorder="1" applyAlignment="1" applyProtection="1">
      <alignment horizontal="center" vertical="center" wrapText="1"/>
    </xf>
    <xf numFmtId="0" fontId="3" fillId="6" borderId="24" xfId="1" applyFont="1" applyFill="1" applyBorder="1" applyAlignment="1" applyProtection="1">
      <alignment horizontal="left" vertical="top" wrapText="1"/>
      <protection locked="0"/>
    </xf>
    <xf numFmtId="0" fontId="3" fillId="6" borderId="5" xfId="1" applyFont="1" applyFill="1" applyBorder="1" applyAlignment="1" applyProtection="1">
      <alignment horizontal="left" vertical="top" wrapText="1"/>
      <protection locked="0"/>
    </xf>
    <xf numFmtId="0" fontId="3" fillId="6" borderId="25" xfId="1" applyFont="1" applyFill="1" applyBorder="1" applyAlignment="1" applyProtection="1">
      <alignment horizontal="left" vertical="top" wrapText="1"/>
      <protection locked="0"/>
    </xf>
  </cellXfs>
  <cellStyles count="8">
    <cellStyle name="Millares" xfId="5" builtinId="3"/>
    <cellStyle name="Moneda" xfId="7" builtinId="4"/>
    <cellStyle name="Moneda 2" xfId="3" xr:uid="{1D556E5C-D0F6-4795-A607-86479D048A84}"/>
    <cellStyle name="Normal" xfId="0" builtinId="0"/>
    <cellStyle name="Normal 2" xfId="1" xr:uid="{E6065A21-4BBB-4BB8-86D5-6A9F555ED25C}"/>
    <cellStyle name="Normal 3" xfId="2" xr:uid="{78F1ED9C-9DCB-4217-8A7B-A24C80CEF12E}"/>
    <cellStyle name="Porcentaje" xfId="6" builtinId="5"/>
    <cellStyle name="Porcentaje 2" xfId="4" xr:uid="{2EE60293-A91E-45CB-B491-494831E27B75}"/>
  </cellStyles>
  <dxfs count="0"/>
  <tableStyles count="0" defaultTableStyle="TableStyleMedium2" defaultPivotStyle="PivotStyleLight16"/>
  <colors>
    <mruColors>
      <color rgb="FFF2F2F2"/>
      <color rgb="FF2C2E66"/>
      <color rgb="FFFFD966"/>
      <color rgb="FFD9F67E"/>
      <color rgb="FF3F4096"/>
      <color rgb="FF5154C9"/>
      <color rgb="FF2C6E9D"/>
      <color rgb="FF506EE7"/>
      <color rgb="FF09CBB9"/>
      <color rgb="FF7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daptaci&#243;n!A1"/><Relationship Id="rId3" Type="http://schemas.openxmlformats.org/officeDocument/2006/relationships/hyperlink" Target="#'Energ&#237;a Renovable'!A1"/><Relationship Id="rId7" Type="http://schemas.openxmlformats.org/officeDocument/2006/relationships/hyperlink" Target="#Bioeconom&#237;a!A1"/><Relationship Id="rId2" Type="http://schemas.openxmlformats.org/officeDocument/2006/relationships/hyperlink" Target="#'Eficiencia Energ'!A1"/><Relationship Id="rId1" Type="http://schemas.openxmlformats.org/officeDocument/2006/relationships/hyperlink" Target="#'Transporte Sostenible'!A1"/><Relationship Id="rId6" Type="http://schemas.openxmlformats.org/officeDocument/2006/relationships/hyperlink" Target="#'Ahorro de Agua'!A1"/><Relationship Id="rId5" Type="http://schemas.openxmlformats.org/officeDocument/2006/relationships/hyperlink" Target="#'Econom&#237;a Circular'!A1"/><Relationship Id="rId4" Type="http://schemas.openxmlformats.org/officeDocument/2006/relationships/image" Target="../media/image1.png"/><Relationship Id="rId9" Type="http://schemas.openxmlformats.org/officeDocument/2006/relationships/hyperlink" Target="#'Agua residua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MIPYMES COMPETITIVAS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1384300</xdr:colOff>
          <xdr:row>32</xdr:row>
          <xdr:rowOff>95250</xdr:rowOff>
        </xdr:from>
        <xdr:to>
          <xdr:col>3</xdr:col>
          <xdr:colOff>717550</xdr:colOff>
          <xdr:row>32</xdr:row>
          <xdr:rowOff>400050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Transporte Sostenible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1377950</xdr:colOff>
          <xdr:row>28</xdr:row>
          <xdr:rowOff>133350</xdr:rowOff>
        </xdr:from>
        <xdr:to>
          <xdr:col>3</xdr:col>
          <xdr:colOff>711200</xdr:colOff>
          <xdr:row>30</xdr:row>
          <xdr:rowOff>25400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Eficiencia energética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1377950</xdr:colOff>
          <xdr:row>30</xdr:row>
          <xdr:rowOff>101600</xdr:rowOff>
        </xdr:from>
        <xdr:to>
          <xdr:col>3</xdr:col>
          <xdr:colOff>749300</xdr:colOff>
          <xdr:row>32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Energía Renovable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162365</xdr:colOff>
      <xdr:row>32</xdr:row>
      <xdr:rowOff>179419</xdr:rowOff>
    </xdr:from>
    <xdr:to>
      <xdr:col>3</xdr:col>
      <xdr:colOff>372015</xdr:colOff>
      <xdr:row>32</xdr:row>
      <xdr:rowOff>345639</xdr:rowOff>
    </xdr:to>
    <xdr:sp macro="" textlink="">
      <xdr:nvSpPr>
        <xdr:cNvPr id="26" name="CuadroTexto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083365" y="8404537"/>
          <a:ext cx="209650" cy="16622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167840</xdr:colOff>
      <xdr:row>28</xdr:row>
      <xdr:rowOff>184337</xdr:rowOff>
    </xdr:from>
    <xdr:to>
      <xdr:col>3</xdr:col>
      <xdr:colOff>387015</xdr:colOff>
      <xdr:row>29</xdr:row>
      <xdr:rowOff>164228</xdr:rowOff>
    </xdr:to>
    <xdr:sp macro="" textlink="">
      <xdr:nvSpPr>
        <xdr:cNvPr id="37" name="CuadroTexto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3088840" y="7654925"/>
          <a:ext cx="219175" cy="16665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172490</xdr:colOff>
      <xdr:row>30</xdr:row>
      <xdr:rowOff>169457</xdr:rowOff>
    </xdr:from>
    <xdr:to>
      <xdr:col>3</xdr:col>
      <xdr:colOff>387175</xdr:colOff>
      <xdr:row>31</xdr:row>
      <xdr:rowOff>163232</xdr:rowOff>
    </xdr:to>
    <xdr:sp macro="" textlink="">
      <xdr:nvSpPr>
        <xdr:cNvPr id="40" name="CuadroTexto 3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3093490" y="8013575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123264</xdr:colOff>
      <xdr:row>3</xdr:row>
      <xdr:rowOff>111101</xdr:rowOff>
    </xdr:from>
    <xdr:to>
      <xdr:col>2</xdr:col>
      <xdr:colOff>544232</xdr:colOff>
      <xdr:row>5</xdr:row>
      <xdr:rowOff>78441</xdr:rowOff>
    </xdr:to>
    <xdr:pic>
      <xdr:nvPicPr>
        <xdr:cNvPr id="7" name="Imagen 6" descr="Fortalecimiento empresarial - Cámara de Comercio de Sogamoso">
          <a:extLst>
            <a:ext uri="{FF2B5EF4-FFF2-40B4-BE49-F238E27FC236}">
              <a16:creationId xmlns:a16="http://schemas.microsoft.com/office/drawing/2014/main" id="{CD8C6DC1-F686-3202-0CB3-B142DEE1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660189"/>
          <a:ext cx="1840940" cy="325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1079500</xdr:colOff>
          <xdr:row>28</xdr:row>
          <xdr:rowOff>38100</xdr:rowOff>
        </xdr:from>
        <xdr:to>
          <xdr:col>9</xdr:col>
          <xdr:colOff>717550</xdr:colOff>
          <xdr:row>29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Proyectos de Economía Circular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1073150</xdr:colOff>
          <xdr:row>28</xdr:row>
          <xdr:rowOff>44450</xdr:rowOff>
        </xdr:from>
        <xdr:to>
          <xdr:col>7</xdr:col>
          <xdr:colOff>12700</xdr:colOff>
          <xdr:row>29</xdr:row>
          <xdr:rowOff>165100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Medidas de adaptación al cambio climático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623714</xdr:colOff>
      <xdr:row>28</xdr:row>
      <xdr:rowOff>45446</xdr:rowOff>
    </xdr:from>
    <xdr:to>
      <xdr:col>9</xdr:col>
      <xdr:colOff>838399</xdr:colOff>
      <xdr:row>29</xdr:row>
      <xdr:rowOff>46691</xdr:rowOff>
    </xdr:to>
    <xdr:sp macro="" textlink="">
      <xdr:nvSpPr>
        <xdr:cNvPr id="2" name="CuadroTexto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A86208-B3A8-4AEF-86F5-4FF52783DAF9}"/>
            </a:ext>
          </a:extLst>
        </xdr:cNvPr>
        <xdr:cNvSpPr txBox="1"/>
      </xdr:nvSpPr>
      <xdr:spPr>
        <a:xfrm>
          <a:off x="10342949" y="7516034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1104818</xdr:colOff>
      <xdr:row>30</xdr:row>
      <xdr:rowOff>108196</xdr:rowOff>
    </xdr:from>
    <xdr:to>
      <xdr:col>7</xdr:col>
      <xdr:colOff>146621</xdr:colOff>
      <xdr:row>31</xdr:row>
      <xdr:rowOff>101971</xdr:rowOff>
    </xdr:to>
    <xdr:sp macro="" textlink="">
      <xdr:nvSpPr>
        <xdr:cNvPr id="3" name="CuadroTexto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D3084D6-6E80-4FA8-BFF2-073BC7EF7E36}"/>
            </a:ext>
          </a:extLst>
        </xdr:cNvPr>
        <xdr:cNvSpPr txBox="1"/>
      </xdr:nvSpPr>
      <xdr:spPr>
        <a:xfrm>
          <a:off x="7312877" y="7952314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30</xdr:row>
          <xdr:rowOff>44450</xdr:rowOff>
        </xdr:from>
        <xdr:to>
          <xdr:col>6</xdr:col>
          <xdr:colOff>749300</xdr:colOff>
          <xdr:row>31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Ahorro y uso eficiente del agua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1079500</xdr:colOff>
          <xdr:row>29</xdr:row>
          <xdr:rowOff>171450</xdr:rowOff>
        </xdr:from>
        <xdr:to>
          <xdr:col>9</xdr:col>
          <xdr:colOff>742950</xdr:colOff>
          <xdr:row>31</xdr:row>
          <xdr:rowOff>88900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Tratamiento de agua residual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32</xdr:row>
          <xdr:rowOff>44450</xdr:rowOff>
        </xdr:from>
        <xdr:to>
          <xdr:col>6</xdr:col>
          <xdr:colOff>749300</xdr:colOff>
          <xdr:row>32</xdr:row>
          <xdr:rowOff>336550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Bioeconomía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1113117</xdr:colOff>
      <xdr:row>32</xdr:row>
      <xdr:rowOff>67236</xdr:rowOff>
    </xdr:from>
    <xdr:to>
      <xdr:col>7</xdr:col>
      <xdr:colOff>154920</xdr:colOff>
      <xdr:row>32</xdr:row>
      <xdr:rowOff>255246</xdr:rowOff>
    </xdr:to>
    <xdr:sp macro="" textlink="">
      <xdr:nvSpPr>
        <xdr:cNvPr id="8" name="CuadroText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6D08ED-EAC3-4917-B390-103995C650E3}"/>
            </a:ext>
          </a:extLst>
        </xdr:cNvPr>
        <xdr:cNvSpPr txBox="1"/>
      </xdr:nvSpPr>
      <xdr:spPr>
        <a:xfrm>
          <a:off x="7321176" y="8292354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1101164</xdr:colOff>
      <xdr:row>28</xdr:row>
      <xdr:rowOff>129989</xdr:rowOff>
    </xdr:from>
    <xdr:to>
      <xdr:col>7</xdr:col>
      <xdr:colOff>142967</xdr:colOff>
      <xdr:row>29</xdr:row>
      <xdr:rowOff>131234</xdr:rowOff>
    </xdr:to>
    <xdr:sp macro="" textlink="">
      <xdr:nvSpPr>
        <xdr:cNvPr id="9" name="CuadroText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1F671C9-8AA5-429D-B573-5737FE213C08}"/>
            </a:ext>
          </a:extLst>
        </xdr:cNvPr>
        <xdr:cNvSpPr txBox="1"/>
      </xdr:nvSpPr>
      <xdr:spPr>
        <a:xfrm>
          <a:off x="7309223" y="7600577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635000</xdr:colOff>
      <xdr:row>30</xdr:row>
      <xdr:rowOff>74706</xdr:rowOff>
    </xdr:from>
    <xdr:to>
      <xdr:col>9</xdr:col>
      <xdr:colOff>849685</xdr:colOff>
      <xdr:row>31</xdr:row>
      <xdr:rowOff>68481</xdr:rowOff>
    </xdr:to>
    <xdr:sp macro="" textlink="">
      <xdr:nvSpPr>
        <xdr:cNvPr id="10" name="CuadroText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2597F37-DE55-496B-8A8E-D52A9810888D}"/>
            </a:ext>
          </a:extLst>
        </xdr:cNvPr>
        <xdr:cNvSpPr txBox="1"/>
      </xdr:nvSpPr>
      <xdr:spPr>
        <a:xfrm>
          <a:off x="10354235" y="7918824"/>
          <a:ext cx="214685" cy="1880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endParaRPr lang="es-CO" sz="8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2663825</xdr:colOff>
      <xdr:row>52</xdr:row>
      <xdr:rowOff>132557</xdr:rowOff>
    </xdr:from>
    <xdr:to>
      <xdr:col>3</xdr:col>
      <xdr:colOff>4189412</xdr:colOff>
      <xdr:row>54</xdr:row>
      <xdr:rowOff>117945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969125" y="7219157"/>
          <a:ext cx="1525587" cy="37908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2C2E66"/>
              </a:solidFill>
            </a:rPr>
            <a:t>REGRESAR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2663825</xdr:colOff>
      <xdr:row>34</xdr:row>
      <xdr:rowOff>132557</xdr:rowOff>
    </xdr:from>
    <xdr:to>
      <xdr:col>3</xdr:col>
      <xdr:colOff>4189412</xdr:colOff>
      <xdr:row>36</xdr:row>
      <xdr:rowOff>117945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69125" y="7320757"/>
          <a:ext cx="1525587" cy="37908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1770063</xdr:colOff>
      <xdr:row>50</xdr:row>
      <xdr:rowOff>132557</xdr:rowOff>
    </xdr:from>
    <xdr:to>
      <xdr:col>3</xdr:col>
      <xdr:colOff>3249613</xdr:colOff>
      <xdr:row>52</xdr:row>
      <xdr:rowOff>117945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86626" y="16888620"/>
          <a:ext cx="1479550" cy="382263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2736850</xdr:colOff>
      <xdr:row>29</xdr:row>
      <xdr:rowOff>95250</xdr:rowOff>
    </xdr:from>
    <xdr:to>
      <xdr:col>4</xdr:col>
      <xdr:colOff>6350</xdr:colOff>
      <xdr:row>31</xdr:row>
      <xdr:rowOff>80638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1B00C2-73E1-4401-B2F1-2C05794D0EB1}"/>
            </a:ext>
          </a:extLst>
        </xdr:cNvPr>
        <xdr:cNvSpPr/>
      </xdr:nvSpPr>
      <xdr:spPr>
        <a:xfrm>
          <a:off x="7042150" y="8115300"/>
          <a:ext cx="1479550" cy="37908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1356591</xdr:colOff>
      <xdr:row>47</xdr:row>
      <xdr:rowOff>98137</xdr:rowOff>
    </xdr:from>
    <xdr:to>
      <xdr:col>3</xdr:col>
      <xdr:colOff>2836141</xdr:colOff>
      <xdr:row>49</xdr:row>
      <xdr:rowOff>84679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363FB1-D813-43EC-9016-35A0A09A5523}"/>
            </a:ext>
          </a:extLst>
        </xdr:cNvPr>
        <xdr:cNvSpPr/>
      </xdr:nvSpPr>
      <xdr:spPr>
        <a:xfrm>
          <a:off x="5570682" y="13259955"/>
          <a:ext cx="1479550" cy="37908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1333500</xdr:colOff>
      <xdr:row>33</xdr:row>
      <xdr:rowOff>86591</xdr:rowOff>
    </xdr:from>
    <xdr:to>
      <xdr:col>3</xdr:col>
      <xdr:colOff>2813050</xdr:colOff>
      <xdr:row>35</xdr:row>
      <xdr:rowOff>73134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E135E-DCE1-4AE2-8D3D-19D2F03A6E7B}"/>
            </a:ext>
          </a:extLst>
        </xdr:cNvPr>
        <xdr:cNvSpPr/>
      </xdr:nvSpPr>
      <xdr:spPr>
        <a:xfrm>
          <a:off x="5674591" y="7983682"/>
          <a:ext cx="1479550" cy="37908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2711450</xdr:colOff>
      <xdr:row>29</xdr:row>
      <xdr:rowOff>88900</xdr:rowOff>
    </xdr:from>
    <xdr:to>
      <xdr:col>3</xdr:col>
      <xdr:colOff>4191000</xdr:colOff>
      <xdr:row>31</xdr:row>
      <xdr:rowOff>74287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7B9A87-221C-453E-8BC9-8F5892712B16}"/>
            </a:ext>
          </a:extLst>
        </xdr:cNvPr>
        <xdr:cNvSpPr/>
      </xdr:nvSpPr>
      <xdr:spPr>
        <a:xfrm>
          <a:off x="7016750" y="8489950"/>
          <a:ext cx="1479550" cy="379087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1244600</xdr:colOff>
      <xdr:row>38</xdr:row>
      <xdr:rowOff>69850</xdr:rowOff>
    </xdr:from>
    <xdr:to>
      <xdr:col>3</xdr:col>
      <xdr:colOff>2724150</xdr:colOff>
      <xdr:row>40</xdr:row>
      <xdr:rowOff>55237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5A0854-3E30-4A22-BA13-814E8A832463}"/>
            </a:ext>
          </a:extLst>
        </xdr:cNvPr>
        <xdr:cNvSpPr/>
      </xdr:nvSpPr>
      <xdr:spPr>
        <a:xfrm>
          <a:off x="6070600" y="10922000"/>
          <a:ext cx="1479550" cy="379087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22225">
          <a:solidFill>
            <a:schemeClr val="accent4">
              <a:lumMod val="60000"/>
              <a:lumOff val="40000"/>
            </a:schemeClr>
          </a:solidFill>
        </a:ln>
        <a:scene3d>
          <a:camera prst="orthographicFront"/>
          <a:lightRig rig="threePt" dir="t"/>
        </a:scene3d>
        <a:sp3d>
          <a:bevelT w="101600" prst="riblet"/>
        </a:sp3d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</a:rPr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3DDEB-4ABC-497F-A8E7-A62338A4F17D}">
  <dimension ref="A1:O71"/>
  <sheetViews>
    <sheetView workbookViewId="0">
      <selection activeCell="B49" sqref="B49:C52"/>
    </sheetView>
  </sheetViews>
  <sheetFormatPr baseColWidth="10" defaultColWidth="11.453125" defaultRowHeight="14.5" x14ac:dyDescent="0.35"/>
  <cols>
    <col min="2" max="2" width="19.81640625" customWidth="1"/>
    <col min="4" max="4" width="30.81640625" customWidth="1"/>
    <col min="5" max="5" width="20.453125" customWidth="1"/>
    <col min="6" max="6" width="57.453125" customWidth="1"/>
    <col min="7" max="7" width="3.1796875" customWidth="1"/>
    <col min="8" max="8" width="23.81640625" customWidth="1"/>
    <col min="9" max="9" width="3.7265625" customWidth="1"/>
  </cols>
  <sheetData>
    <row r="1" spans="1:10" x14ac:dyDescent="0.35">
      <c r="A1" s="11" t="s">
        <v>82</v>
      </c>
    </row>
    <row r="2" spans="1:10" ht="14.5" customHeight="1" x14ac:dyDescent="0.35">
      <c r="A2" t="s">
        <v>56</v>
      </c>
      <c r="B2" t="s">
        <v>0</v>
      </c>
      <c r="D2" t="s">
        <v>82</v>
      </c>
      <c r="E2" t="s">
        <v>82</v>
      </c>
      <c r="F2" t="s">
        <v>82</v>
      </c>
      <c r="H2" t="s">
        <v>82</v>
      </c>
      <c r="J2" t="s">
        <v>146</v>
      </c>
    </row>
    <row r="3" spans="1:10" ht="14.5" customHeight="1" x14ac:dyDescent="0.35">
      <c r="A3" t="s">
        <v>57</v>
      </c>
      <c r="B3" t="s">
        <v>1</v>
      </c>
      <c r="D3" t="s">
        <v>129</v>
      </c>
      <c r="E3" t="s">
        <v>56</v>
      </c>
      <c r="F3" t="s">
        <v>139</v>
      </c>
      <c r="H3" t="s">
        <v>142</v>
      </c>
      <c r="J3" t="s">
        <v>147</v>
      </c>
    </row>
    <row r="4" spans="1:10" ht="14.5" customHeight="1" x14ac:dyDescent="0.35">
      <c r="A4" t="s">
        <v>58</v>
      </c>
      <c r="B4" t="s">
        <v>2</v>
      </c>
      <c r="D4" t="s">
        <v>0</v>
      </c>
      <c r="E4" t="s">
        <v>57</v>
      </c>
      <c r="F4" t="s">
        <v>140</v>
      </c>
      <c r="H4" t="s">
        <v>143</v>
      </c>
    </row>
    <row r="5" spans="1:10" ht="14.5" customHeight="1" x14ac:dyDescent="0.35">
      <c r="D5" t="s">
        <v>130</v>
      </c>
      <c r="F5" t="s">
        <v>141</v>
      </c>
    </row>
    <row r="6" spans="1:10" ht="14.5" customHeight="1" x14ac:dyDescent="0.35"/>
    <row r="7" spans="1:10" ht="14.5" customHeight="1" x14ac:dyDescent="0.35"/>
    <row r="8" spans="1:10" ht="21" x14ac:dyDescent="0.35">
      <c r="B8" s="80" t="s">
        <v>9</v>
      </c>
      <c r="C8" s="81"/>
      <c r="D8" s="82"/>
    </row>
    <row r="9" spans="1:10" x14ac:dyDescent="0.35">
      <c r="B9" s="11" t="s">
        <v>82</v>
      </c>
      <c r="F9" s="11" t="s">
        <v>82</v>
      </c>
    </row>
    <row r="10" spans="1:10" x14ac:dyDescent="0.35">
      <c r="B10" t="s">
        <v>12</v>
      </c>
      <c r="F10" t="s">
        <v>71</v>
      </c>
    </row>
    <row r="11" spans="1:10" x14ac:dyDescent="0.35">
      <c r="B11" t="s">
        <v>13</v>
      </c>
      <c r="F11" t="s">
        <v>73</v>
      </c>
    </row>
    <row r="12" spans="1:10" x14ac:dyDescent="0.35">
      <c r="B12" t="s">
        <v>14</v>
      </c>
      <c r="F12" t="s">
        <v>72</v>
      </c>
    </row>
    <row r="13" spans="1:10" x14ac:dyDescent="0.35">
      <c r="B13" t="s">
        <v>38</v>
      </c>
      <c r="F13" t="s">
        <v>96</v>
      </c>
    </row>
    <row r="14" spans="1:10" x14ac:dyDescent="0.35">
      <c r="B14" t="s">
        <v>15</v>
      </c>
    </row>
    <row r="15" spans="1:10" x14ac:dyDescent="0.35">
      <c r="B15" t="s">
        <v>16</v>
      </c>
    </row>
    <row r="19" spans="2:12" ht="21" x14ac:dyDescent="0.35">
      <c r="B19" s="83" t="s">
        <v>11</v>
      </c>
      <c r="C19" s="84"/>
      <c r="D19" s="85"/>
      <c r="F19" s="11" t="s">
        <v>82</v>
      </c>
      <c r="G19" s="11"/>
      <c r="H19" s="11" t="s">
        <v>82</v>
      </c>
      <c r="I19" s="11"/>
      <c r="J19" s="11"/>
      <c r="K19" s="11"/>
      <c r="L19" s="11" t="s">
        <v>82</v>
      </c>
    </row>
    <row r="20" spans="2:12" x14ac:dyDescent="0.35">
      <c r="B20" s="11" t="s">
        <v>82</v>
      </c>
      <c r="F20" t="s">
        <v>49</v>
      </c>
      <c r="H20" t="s">
        <v>54</v>
      </c>
      <c r="J20" t="s">
        <v>56</v>
      </c>
      <c r="L20" t="s">
        <v>96</v>
      </c>
    </row>
    <row r="21" spans="2:12" x14ac:dyDescent="0.35">
      <c r="B21" t="s">
        <v>4</v>
      </c>
      <c r="F21" t="s">
        <v>50</v>
      </c>
      <c r="H21" t="s">
        <v>55</v>
      </c>
      <c r="J21" t="s">
        <v>57</v>
      </c>
      <c r="L21" t="s">
        <v>97</v>
      </c>
    </row>
    <row r="22" spans="2:12" x14ac:dyDescent="0.35">
      <c r="B22" t="s">
        <v>17</v>
      </c>
      <c r="J22" t="s">
        <v>58</v>
      </c>
      <c r="L22" t="s">
        <v>97</v>
      </c>
    </row>
    <row r="23" spans="2:12" x14ac:dyDescent="0.35">
      <c r="B23" t="s">
        <v>133</v>
      </c>
    </row>
    <row r="26" spans="2:12" ht="21" x14ac:dyDescent="0.35">
      <c r="B26" s="86" t="s">
        <v>145</v>
      </c>
      <c r="C26" s="87"/>
      <c r="D26" s="88"/>
    </row>
    <row r="27" spans="2:12" x14ac:dyDescent="0.35">
      <c r="B27" s="11" t="s">
        <v>82</v>
      </c>
    </row>
    <row r="28" spans="2:12" x14ac:dyDescent="0.35">
      <c r="B28" t="s">
        <v>131</v>
      </c>
    </row>
    <row r="29" spans="2:12" x14ac:dyDescent="0.35">
      <c r="B29" t="s">
        <v>132</v>
      </c>
    </row>
    <row r="31" spans="2:12" ht="21" x14ac:dyDescent="0.35">
      <c r="B31" s="74" t="s">
        <v>7</v>
      </c>
      <c r="C31" s="75"/>
      <c r="D31" s="76"/>
    </row>
    <row r="32" spans="2:12" x14ac:dyDescent="0.35">
      <c r="B32" s="11" t="s">
        <v>82</v>
      </c>
    </row>
    <row r="33" spans="2:15" x14ac:dyDescent="0.35">
      <c r="B33" t="s">
        <v>31</v>
      </c>
    </row>
    <row r="34" spans="2:15" x14ac:dyDescent="0.35">
      <c r="B34" t="s">
        <v>32</v>
      </c>
    </row>
    <row r="35" spans="2:15" x14ac:dyDescent="0.35">
      <c r="B35" t="s">
        <v>33</v>
      </c>
    </row>
    <row r="36" spans="2:15" x14ac:dyDescent="0.35">
      <c r="B36" t="s">
        <v>34</v>
      </c>
      <c r="F36" s="1"/>
      <c r="H36" s="1"/>
    </row>
    <row r="38" spans="2:15" ht="21" x14ac:dyDescent="0.35">
      <c r="B38" s="77" t="s">
        <v>30</v>
      </c>
      <c r="C38" s="78"/>
      <c r="D38" s="79"/>
    </row>
    <row r="39" spans="2:15" x14ac:dyDescent="0.35">
      <c r="B39" t="s">
        <v>35</v>
      </c>
    </row>
    <row r="40" spans="2:15" x14ac:dyDescent="0.35">
      <c r="B40" t="s">
        <v>36</v>
      </c>
    </row>
    <row r="41" spans="2:15" x14ac:dyDescent="0.35">
      <c r="B41" t="s">
        <v>37</v>
      </c>
    </row>
    <row r="46" spans="2:15" ht="21" x14ac:dyDescent="0.35">
      <c r="B46" s="2" t="s">
        <v>18</v>
      </c>
      <c r="C46" s="3"/>
      <c r="D46" s="4"/>
      <c r="J46" s="5" t="s">
        <v>100</v>
      </c>
    </row>
    <row r="47" spans="2:15" x14ac:dyDescent="0.35">
      <c r="B47" s="11" t="s">
        <v>82</v>
      </c>
      <c r="C47" s="11"/>
      <c r="D47" s="11" t="s">
        <v>82</v>
      </c>
      <c r="F47" s="11" t="s">
        <v>82</v>
      </c>
      <c r="H47" s="11" t="s">
        <v>82</v>
      </c>
      <c r="J47" s="5"/>
      <c r="N47" t="s">
        <v>76</v>
      </c>
      <c r="O47" t="s">
        <v>148</v>
      </c>
    </row>
    <row r="48" spans="2:15" ht="15.5" x14ac:dyDescent="0.35">
      <c r="B48" t="s">
        <v>65</v>
      </c>
      <c r="D48" t="s">
        <v>67</v>
      </c>
      <c r="F48" t="s">
        <v>71</v>
      </c>
      <c r="H48" t="s">
        <v>76</v>
      </c>
      <c r="J48" s="6" t="s">
        <v>71</v>
      </c>
      <c r="K48" s="7">
        <v>8.8079999999999999E-3</v>
      </c>
      <c r="L48" s="8" t="s">
        <v>79</v>
      </c>
      <c r="N48" t="s">
        <v>66</v>
      </c>
      <c r="O48" t="s">
        <v>149</v>
      </c>
    </row>
    <row r="49" spans="2:15" ht="15.5" x14ac:dyDescent="0.35">
      <c r="D49" t="s">
        <v>68</v>
      </c>
      <c r="F49" t="s">
        <v>73</v>
      </c>
      <c r="H49" t="s">
        <v>66</v>
      </c>
      <c r="J49" s="6" t="s">
        <v>72</v>
      </c>
      <c r="K49" s="7">
        <v>1.98E-3</v>
      </c>
      <c r="L49" s="8" t="s">
        <v>80</v>
      </c>
      <c r="N49" t="s">
        <v>71</v>
      </c>
      <c r="O49" t="s">
        <v>150</v>
      </c>
    </row>
    <row r="50" spans="2:15" ht="15.5" x14ac:dyDescent="0.35">
      <c r="D50" t="s">
        <v>69</v>
      </c>
      <c r="F50" t="s">
        <v>72</v>
      </c>
      <c r="H50" t="s">
        <v>71</v>
      </c>
      <c r="J50" s="6" t="s">
        <v>73</v>
      </c>
      <c r="K50" s="7">
        <v>1.018E-2</v>
      </c>
      <c r="L50" s="8" t="s">
        <v>79</v>
      </c>
      <c r="N50" t="s">
        <v>73</v>
      </c>
      <c r="O50" t="s">
        <v>150</v>
      </c>
    </row>
    <row r="51" spans="2:15" ht="15.5" x14ac:dyDescent="0.35">
      <c r="D51" t="s">
        <v>70</v>
      </c>
      <c r="F51" t="s">
        <v>82</v>
      </c>
      <c r="H51" t="s">
        <v>73</v>
      </c>
      <c r="J51" s="6" t="s">
        <v>82</v>
      </c>
      <c r="K51" s="7">
        <v>0</v>
      </c>
      <c r="L51" s="8" t="s">
        <v>79</v>
      </c>
      <c r="N51" t="s">
        <v>72</v>
      </c>
      <c r="O51" t="s">
        <v>151</v>
      </c>
    </row>
    <row r="52" spans="2:15" ht="15.5" x14ac:dyDescent="0.35">
      <c r="H52" t="s">
        <v>72</v>
      </c>
      <c r="J52" s="9" t="s">
        <v>76</v>
      </c>
      <c r="K52" s="7">
        <v>0</v>
      </c>
      <c r="L52" s="8" t="s">
        <v>79</v>
      </c>
    </row>
    <row r="53" spans="2:15" ht="15.5" x14ac:dyDescent="0.35">
      <c r="J53" s="9" t="s">
        <v>66</v>
      </c>
      <c r="K53" s="7">
        <v>0</v>
      </c>
      <c r="L53" s="8" t="s">
        <v>79</v>
      </c>
    </row>
    <row r="54" spans="2:15" ht="15.5" x14ac:dyDescent="0.35">
      <c r="J54" s="9" t="s">
        <v>96</v>
      </c>
      <c r="K54" s="7">
        <v>0</v>
      </c>
      <c r="L54" s="8" t="s">
        <v>79</v>
      </c>
    </row>
    <row r="57" spans="2:15" ht="21" x14ac:dyDescent="0.35">
      <c r="B57" s="74" t="s">
        <v>101</v>
      </c>
      <c r="C57" s="75"/>
      <c r="D57" s="76"/>
    </row>
    <row r="58" spans="2:15" x14ac:dyDescent="0.35">
      <c r="B58" t="s">
        <v>102</v>
      </c>
      <c r="C58" s="10">
        <v>0.15</v>
      </c>
      <c r="E58" t="s">
        <v>109</v>
      </c>
    </row>
    <row r="59" spans="2:15" x14ac:dyDescent="0.35">
      <c r="B59" t="s">
        <v>103</v>
      </c>
      <c r="C59" s="10">
        <v>0.15</v>
      </c>
      <c r="E59" t="s">
        <v>110</v>
      </c>
    </row>
    <row r="60" spans="2:15" x14ac:dyDescent="0.35">
      <c r="B60" t="s">
        <v>104</v>
      </c>
      <c r="C60" s="10">
        <v>0.15</v>
      </c>
    </row>
    <row r="61" spans="2:15" x14ac:dyDescent="0.35">
      <c r="B61" t="s">
        <v>105</v>
      </c>
      <c r="C61" s="10">
        <v>0.15</v>
      </c>
    </row>
    <row r="62" spans="2:15" x14ac:dyDescent="0.35">
      <c r="B62" t="s">
        <v>106</v>
      </c>
      <c r="C62" s="10">
        <v>0.15</v>
      </c>
    </row>
    <row r="63" spans="2:15" x14ac:dyDescent="0.35">
      <c r="B63" t="s">
        <v>107</v>
      </c>
      <c r="C63" s="10">
        <v>0.1</v>
      </c>
    </row>
    <row r="64" spans="2:15" x14ac:dyDescent="0.35">
      <c r="B64" t="s">
        <v>108</v>
      </c>
      <c r="C64" s="10">
        <v>0.1</v>
      </c>
    </row>
    <row r="68" spans="2:4" ht="21" x14ac:dyDescent="0.35">
      <c r="B68" s="74" t="s">
        <v>135</v>
      </c>
      <c r="C68" s="75"/>
      <c r="D68" s="76"/>
    </row>
    <row r="69" spans="2:4" x14ac:dyDescent="0.35">
      <c r="B69" t="s">
        <v>136</v>
      </c>
    </row>
    <row r="70" spans="2:4" x14ac:dyDescent="0.35">
      <c r="B70" t="s">
        <v>138</v>
      </c>
    </row>
    <row r="71" spans="2:4" x14ac:dyDescent="0.35">
      <c r="B71" t="s">
        <v>137</v>
      </c>
    </row>
  </sheetData>
  <mergeCells count="7">
    <mergeCell ref="B68:D68"/>
    <mergeCell ref="B57:D57"/>
    <mergeCell ref="B38:D38"/>
    <mergeCell ref="B8:D8"/>
    <mergeCell ref="B19:D19"/>
    <mergeCell ref="B26:D26"/>
    <mergeCell ref="B31:D3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9D5B-AB77-48EC-86B8-ECD15D79B919}">
  <sheetPr>
    <tabColor rgb="FFFFD966"/>
  </sheetPr>
  <dimension ref="A1:AQ41"/>
  <sheetViews>
    <sheetView showGridLines="0" showRowColHeaders="0" topLeftCell="A16" zoomScaleNormal="100" workbookViewId="0"/>
  </sheetViews>
  <sheetFormatPr baseColWidth="10" defaultColWidth="11.54296875" defaultRowHeight="15.5" x14ac:dyDescent="0.35"/>
  <cols>
    <col min="1" max="1" width="5.26953125" style="45" customWidth="1"/>
    <col min="2" max="2" width="11.54296875" style="45"/>
    <col min="3" max="3" width="52.26953125" style="45" customWidth="1"/>
    <col min="4" max="4" width="39.453125" style="45" customWidth="1"/>
    <col min="5" max="5" width="12.453125" style="45" customWidth="1"/>
    <col min="6" max="16384" width="11.54296875" style="45"/>
  </cols>
  <sheetData>
    <row r="1" spans="1:43" ht="16" thickBot="1" x14ac:dyDescent="0.4">
      <c r="A1" s="44"/>
      <c r="B1" s="44"/>
      <c r="C1" s="44"/>
      <c r="D1" s="44"/>
      <c r="E1" s="44"/>
    </row>
    <row r="2" spans="1:43" x14ac:dyDescent="0.35">
      <c r="A2" s="44"/>
      <c r="B2" s="146" t="s">
        <v>219</v>
      </c>
      <c r="C2" s="147"/>
      <c r="D2" s="148"/>
      <c r="E2" s="44"/>
    </row>
    <row r="3" spans="1:43" x14ac:dyDescent="0.35">
      <c r="A3" s="44"/>
      <c r="B3" s="149"/>
      <c r="C3" s="150"/>
      <c r="D3" s="151"/>
      <c r="E3" s="44"/>
    </row>
    <row r="4" spans="1:43" ht="21" x14ac:dyDescent="0.35">
      <c r="A4" s="44"/>
      <c r="B4" s="152" t="s">
        <v>205</v>
      </c>
      <c r="C4" s="153"/>
      <c r="D4" s="154"/>
      <c r="E4" s="46"/>
    </row>
    <row r="5" spans="1:43" ht="33" customHeight="1" x14ac:dyDescent="0.35">
      <c r="A5" s="44"/>
      <c r="B5" s="155" t="s">
        <v>206</v>
      </c>
      <c r="C5" s="156"/>
      <c r="D5" s="157"/>
      <c r="E5" s="46"/>
    </row>
    <row r="6" spans="1:43" x14ac:dyDescent="0.35">
      <c r="A6" s="44"/>
      <c r="B6" s="158" t="s">
        <v>8</v>
      </c>
      <c r="C6" s="159"/>
      <c r="D6" s="68" t="s">
        <v>5</v>
      </c>
      <c r="E6" s="46"/>
    </row>
    <row r="7" spans="1:43" ht="40.5" customHeight="1" thickBot="1" x14ac:dyDescent="0.4">
      <c r="A7" s="44"/>
      <c r="B7" s="144" t="s">
        <v>169</v>
      </c>
      <c r="C7" s="145"/>
      <c r="D7" s="52"/>
      <c r="E7" s="46"/>
    </row>
    <row r="8" spans="1:43" s="47" customFormat="1" ht="23.15" customHeight="1" thickBot="1" x14ac:dyDescent="0.4"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</row>
    <row r="9" spans="1:43" x14ac:dyDescent="0.35">
      <c r="A9" s="44"/>
      <c r="B9" s="135" t="s">
        <v>6</v>
      </c>
      <c r="C9" s="136"/>
      <c r="D9" s="137"/>
      <c r="E9" s="44"/>
    </row>
    <row r="10" spans="1:43" x14ac:dyDescent="0.35">
      <c r="A10" s="44"/>
      <c r="B10" s="138" t="s">
        <v>207</v>
      </c>
      <c r="C10" s="139"/>
      <c r="D10" s="140"/>
      <c r="E10" s="44"/>
    </row>
    <row r="11" spans="1:43" ht="31" x14ac:dyDescent="0.35">
      <c r="A11" s="44"/>
      <c r="B11" s="58">
        <v>1</v>
      </c>
      <c r="C11" s="49" t="s">
        <v>208</v>
      </c>
      <c r="D11" s="69"/>
      <c r="E11" s="50"/>
    </row>
    <row r="12" spans="1:43" ht="46.5" x14ac:dyDescent="0.35">
      <c r="A12" s="44"/>
      <c r="B12" s="58">
        <v>2</v>
      </c>
      <c r="C12" s="49" t="s">
        <v>209</v>
      </c>
      <c r="D12" s="69"/>
      <c r="E12" s="50"/>
    </row>
    <row r="13" spans="1:43" x14ac:dyDescent="0.35">
      <c r="A13" s="44"/>
      <c r="B13" s="138" t="s">
        <v>183</v>
      </c>
      <c r="C13" s="139"/>
      <c r="D13" s="140"/>
      <c r="E13" s="44"/>
    </row>
    <row r="14" spans="1:43" ht="49" customHeight="1" x14ac:dyDescent="0.35">
      <c r="A14" s="44"/>
      <c r="B14" s="58">
        <v>3</v>
      </c>
      <c r="C14" s="49" t="s">
        <v>210</v>
      </c>
      <c r="D14" s="69"/>
      <c r="E14" s="46"/>
    </row>
    <row r="15" spans="1:43" ht="55.5" customHeight="1" x14ac:dyDescent="0.35">
      <c r="A15" s="44"/>
      <c r="B15" s="58">
        <v>4</v>
      </c>
      <c r="C15" s="49" t="s">
        <v>211</v>
      </c>
      <c r="D15" s="69"/>
      <c r="E15" s="46"/>
    </row>
    <row r="16" spans="1:43" ht="57" customHeight="1" x14ac:dyDescent="0.35">
      <c r="A16" s="44"/>
      <c r="B16" s="58">
        <v>6</v>
      </c>
      <c r="C16" s="49" t="s">
        <v>212</v>
      </c>
      <c r="D16" s="70" t="s">
        <v>82</v>
      </c>
      <c r="E16" s="46"/>
    </row>
    <row r="17" spans="1:5" x14ac:dyDescent="0.35">
      <c r="A17" s="44"/>
      <c r="B17" s="138" t="s">
        <v>213</v>
      </c>
      <c r="C17" s="139"/>
      <c r="D17" s="140"/>
      <c r="E17" s="46"/>
    </row>
    <row r="18" spans="1:5" x14ac:dyDescent="0.35">
      <c r="A18" s="44"/>
      <c r="B18" s="141" t="s">
        <v>85</v>
      </c>
      <c r="C18" s="142"/>
      <c r="D18" s="143"/>
      <c r="E18" s="46"/>
    </row>
    <row r="19" spans="1:5" ht="31" x14ac:dyDescent="0.35">
      <c r="A19" s="44"/>
      <c r="B19" s="61" t="s">
        <v>45</v>
      </c>
      <c r="C19" s="55" t="s">
        <v>214</v>
      </c>
      <c r="D19" s="71">
        <f>IFERROR((((D11*60*60*D12)/1000)*12),"Cálculo automático")</f>
        <v>0</v>
      </c>
      <c r="E19" s="46"/>
    </row>
    <row r="20" spans="1:5" x14ac:dyDescent="0.35">
      <c r="A20" s="44"/>
      <c r="B20" s="141" t="s">
        <v>86</v>
      </c>
      <c r="C20" s="142"/>
      <c r="D20" s="143"/>
      <c r="E20" s="46"/>
    </row>
    <row r="21" spans="1:5" ht="31" x14ac:dyDescent="0.35">
      <c r="A21" s="44"/>
      <c r="B21" s="61" t="s">
        <v>46</v>
      </c>
      <c r="C21" s="55" t="s">
        <v>215</v>
      </c>
      <c r="D21" s="72"/>
      <c r="E21" s="46"/>
    </row>
    <row r="22" spans="1:5" ht="33" customHeight="1" x14ac:dyDescent="0.35">
      <c r="A22" s="44"/>
      <c r="B22" s="61" t="s">
        <v>47</v>
      </c>
      <c r="C22" s="55" t="s">
        <v>216</v>
      </c>
      <c r="D22" s="73" t="str">
        <f>IFERROR((D21/D19),"Cálculo automático")</f>
        <v>Cálculo automático</v>
      </c>
      <c r="E22" s="46"/>
    </row>
    <row r="23" spans="1:5" x14ac:dyDescent="0.35">
      <c r="A23" s="44"/>
      <c r="B23" s="120" t="s">
        <v>217</v>
      </c>
      <c r="C23" s="121"/>
      <c r="D23" s="122"/>
      <c r="E23" s="50"/>
    </row>
    <row r="24" spans="1:5" ht="15.65" customHeight="1" x14ac:dyDescent="0.35">
      <c r="A24" s="44"/>
      <c r="B24" s="369" t="s">
        <v>222</v>
      </c>
      <c r="C24" s="370"/>
      <c r="D24" s="371"/>
      <c r="E24" s="51"/>
    </row>
    <row r="25" spans="1:5" x14ac:dyDescent="0.35">
      <c r="A25" s="51"/>
      <c r="B25" s="372"/>
      <c r="C25" s="373"/>
      <c r="D25" s="374"/>
      <c r="E25" s="51"/>
    </row>
    <row r="26" spans="1:5" x14ac:dyDescent="0.35">
      <c r="A26" s="51"/>
      <c r="B26" s="375"/>
      <c r="C26" s="376"/>
      <c r="D26" s="377"/>
      <c r="E26" s="51"/>
    </row>
    <row r="27" spans="1:5" x14ac:dyDescent="0.35">
      <c r="A27" s="44"/>
      <c r="B27" s="378"/>
      <c r="C27" s="379"/>
      <c r="D27" s="380"/>
      <c r="E27" s="44"/>
    </row>
    <row r="28" spans="1:5" x14ac:dyDescent="0.35">
      <c r="A28" s="44"/>
      <c r="B28" s="378"/>
      <c r="C28" s="379"/>
      <c r="D28" s="380"/>
      <c r="E28" s="44"/>
    </row>
    <row r="29" spans="1:5" x14ac:dyDescent="0.35">
      <c r="A29" s="44"/>
      <c r="B29" s="378"/>
      <c r="C29" s="379"/>
      <c r="D29" s="380"/>
      <c r="E29" s="44"/>
    </row>
    <row r="30" spans="1:5" x14ac:dyDescent="0.35">
      <c r="A30" s="44"/>
      <c r="B30" s="378"/>
      <c r="C30" s="379"/>
      <c r="D30" s="380"/>
      <c r="E30" s="44"/>
    </row>
    <row r="31" spans="1:5" x14ac:dyDescent="0.35">
      <c r="A31" s="44"/>
      <c r="B31" s="378"/>
      <c r="C31" s="379"/>
      <c r="D31" s="380"/>
      <c r="E31" s="44"/>
    </row>
    <row r="32" spans="1:5" x14ac:dyDescent="0.35">
      <c r="A32" s="44"/>
      <c r="B32" s="378"/>
      <c r="C32" s="379"/>
      <c r="D32" s="380"/>
      <c r="E32" s="44"/>
    </row>
    <row r="33" spans="1:5" x14ac:dyDescent="0.35">
      <c r="A33" s="44"/>
      <c r="B33" s="378"/>
      <c r="C33" s="379"/>
      <c r="D33" s="380"/>
      <c r="E33" s="44"/>
    </row>
    <row r="34" spans="1:5" x14ac:dyDescent="0.35">
      <c r="A34" s="44"/>
      <c r="B34" s="378"/>
      <c r="C34" s="379"/>
      <c r="D34" s="380"/>
      <c r="E34" s="44"/>
    </row>
    <row r="35" spans="1:5" x14ac:dyDescent="0.35">
      <c r="A35" s="44"/>
      <c r="B35" s="378"/>
      <c r="C35" s="379"/>
      <c r="D35" s="380"/>
      <c r="E35" s="44"/>
    </row>
    <row r="36" spans="1:5" x14ac:dyDescent="0.35">
      <c r="A36" s="44"/>
      <c r="B36" s="378"/>
      <c r="C36" s="379"/>
      <c r="D36" s="380"/>
      <c r="E36" s="44"/>
    </row>
    <row r="37" spans="1:5" x14ac:dyDescent="0.35">
      <c r="A37" s="44"/>
      <c r="B37" s="378"/>
      <c r="C37" s="379"/>
      <c r="D37" s="380"/>
      <c r="E37" s="44"/>
    </row>
    <row r="38" spans="1:5" ht="16" thickBot="1" x14ac:dyDescent="0.4">
      <c r="A38" s="44"/>
      <c r="B38" s="381"/>
      <c r="C38" s="382"/>
      <c r="D38" s="383"/>
      <c r="E38" s="44"/>
    </row>
    <row r="39" spans="1:5" x14ac:dyDescent="0.35">
      <c r="A39" s="44"/>
      <c r="B39" s="44"/>
      <c r="C39" s="44"/>
      <c r="D39" s="44"/>
      <c r="E39" s="44"/>
    </row>
    <row r="40" spans="1:5" x14ac:dyDescent="0.35">
      <c r="A40" s="44"/>
      <c r="B40" s="44"/>
      <c r="C40" s="44"/>
      <c r="D40" s="44"/>
      <c r="E40" s="44"/>
    </row>
    <row r="41" spans="1:5" x14ac:dyDescent="0.35">
      <c r="A41" s="44"/>
      <c r="B41" s="44"/>
      <c r="C41" s="44"/>
      <c r="D41" s="44"/>
      <c r="E41" s="44"/>
    </row>
  </sheetData>
  <sheetProtection algorithmName="SHA-512" hashValue="TGfu6BiolNmWgh6iQrnB/wgZyLW7jsecZWijHKRYHNlKjsnpcxZhF6us8U+6UM0ZYjs112hXCHjTzVn0hDbNKA==" saltValue="I5sBE8OOfYMg/cwfRU3WGQ==" spinCount="100000" sheet="1" objects="1" scenarios="1"/>
  <protectedRanges>
    <protectedRange sqref="D7:D8" name="Rango7_2"/>
    <protectedRange sqref="D18:D19 D21" name="Rango6_2_1_2"/>
    <protectedRange sqref="D20" name="Rango6_2_2_1"/>
    <protectedRange sqref="D11" name="Rango6_2"/>
    <protectedRange sqref="D12" name="Rango6_2_1"/>
    <protectedRange sqref="D14" name="Rango6_2_2"/>
    <protectedRange sqref="D15" name="Rango6_2_3"/>
  </protectedRanges>
  <mergeCells count="14">
    <mergeCell ref="B9:D9"/>
    <mergeCell ref="B24:D25"/>
    <mergeCell ref="B26:D38"/>
    <mergeCell ref="B2:D3"/>
    <mergeCell ref="B4:D4"/>
    <mergeCell ref="B5:D5"/>
    <mergeCell ref="B6:C6"/>
    <mergeCell ref="B7:C7"/>
    <mergeCell ref="B10:D10"/>
    <mergeCell ref="B13:D13"/>
    <mergeCell ref="B17:D17"/>
    <mergeCell ref="B18:D18"/>
    <mergeCell ref="B20:D20"/>
    <mergeCell ref="B23:D23"/>
  </mergeCells>
  <dataValidations count="1">
    <dataValidation type="decimal" allowBlank="1" showInputMessage="1" showErrorMessage="1" sqref="D11:D12 D14:D15" xr:uid="{5F5DE3CF-1FC7-433A-A23D-D2F35D2992D4}">
      <formula1>0</formula1>
      <formula2>2E+23</formula2>
    </dataValidation>
  </dataValidations>
  <pageMargins left="0.7" right="0.7" top="0.75" bottom="0.75" header="0.3" footer="0.3"/>
  <pageSetup scale="67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74E1EF-F6B2-46E3-A47E-BEE70C040D9A}">
          <x14:formula1>
            <xm:f>Datos!$B$27:$B$29</xm:f>
          </x14:formula1>
          <xm:sqref>D7</xm:sqref>
        </x14:dataValidation>
        <x14:dataValidation type="list" allowBlank="1" showInputMessage="1" showErrorMessage="1" xr:uid="{C9A4322A-1C6B-4707-BE0C-A259F076F8AC}">
          <x14:formula1>
            <xm:f>Datos!$E$2:$E$4</xm:f>
          </x14:formula1>
          <xm:sqref>D16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CF09F-9E60-44FB-B55E-59B1F619F617}">
  <dimension ref="A1:L46"/>
  <sheetViews>
    <sheetView showGridLines="0" showRowColHeaders="0" tabSelected="1" zoomScale="85" zoomScaleNormal="85" zoomScaleSheetLayoutView="85" workbookViewId="0">
      <selection activeCell="B25" sqref="B25:K25"/>
    </sheetView>
  </sheetViews>
  <sheetFormatPr baseColWidth="10" defaultColWidth="12.1796875" defaultRowHeight="14.5" x14ac:dyDescent="0.35"/>
  <cols>
    <col min="1" max="1" width="3.90625" style="27" customWidth="1"/>
    <col min="2" max="2" width="20.26953125" style="27" customWidth="1"/>
    <col min="3" max="3" width="17.54296875" style="27" customWidth="1"/>
    <col min="4" max="4" width="13.81640625" style="27" customWidth="1"/>
    <col min="5" max="5" width="15.453125" style="27" customWidth="1"/>
    <col min="6" max="6" width="17.7265625" style="27" customWidth="1"/>
    <col min="7" max="7" width="16.81640625" style="27" customWidth="1"/>
    <col min="8" max="8" width="15.453125" style="27" customWidth="1"/>
    <col min="9" max="10" width="18" style="27" customWidth="1"/>
    <col min="11" max="11" width="36.453125" style="27" customWidth="1"/>
    <col min="12" max="12" width="3.90625" style="27" customWidth="1"/>
    <col min="13" max="13" width="12.1796875" style="27" customWidth="1"/>
    <col min="14" max="16384" width="12.1796875" style="27"/>
  </cols>
  <sheetData>
    <row r="1" spans="1:12" ht="15" thickBot="1" x14ac:dyDescent="0.4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x14ac:dyDescent="0.35">
      <c r="A2" s="282"/>
      <c r="B2" s="283" t="s">
        <v>218</v>
      </c>
      <c r="C2" s="284"/>
      <c r="D2" s="284"/>
      <c r="E2" s="284"/>
      <c r="F2" s="284"/>
      <c r="G2" s="284"/>
      <c r="H2" s="284"/>
      <c r="I2" s="284"/>
      <c r="J2" s="284"/>
      <c r="K2" s="285"/>
      <c r="L2" s="286"/>
    </row>
    <row r="3" spans="1:12" x14ac:dyDescent="0.35">
      <c r="A3" s="282"/>
      <c r="B3" s="287"/>
      <c r="C3" s="288"/>
      <c r="D3" s="288"/>
      <c r="E3" s="288"/>
      <c r="F3" s="288"/>
      <c r="G3" s="288"/>
      <c r="H3" s="288"/>
      <c r="I3" s="288"/>
      <c r="J3" s="288"/>
      <c r="K3" s="289"/>
      <c r="L3" s="286"/>
    </row>
    <row r="4" spans="1:12" x14ac:dyDescent="0.35">
      <c r="A4" s="282"/>
      <c r="B4" s="287"/>
      <c r="C4" s="288"/>
      <c r="D4" s="288"/>
      <c r="E4" s="288"/>
      <c r="F4" s="288"/>
      <c r="G4" s="288"/>
      <c r="H4" s="288"/>
      <c r="I4" s="288"/>
      <c r="J4" s="288"/>
      <c r="K4" s="289"/>
      <c r="L4" s="286"/>
    </row>
    <row r="5" spans="1:12" x14ac:dyDescent="0.35">
      <c r="A5" s="282"/>
      <c r="B5" s="287"/>
      <c r="C5" s="288"/>
      <c r="D5" s="288"/>
      <c r="E5" s="288"/>
      <c r="F5" s="288"/>
      <c r="G5" s="288"/>
      <c r="H5" s="288"/>
      <c r="I5" s="288"/>
      <c r="J5" s="288"/>
      <c r="K5" s="289"/>
      <c r="L5" s="286"/>
    </row>
    <row r="6" spans="1:12" ht="30.65" customHeight="1" x14ac:dyDescent="0.35">
      <c r="A6" s="282"/>
      <c r="B6" s="287"/>
      <c r="C6" s="288"/>
      <c r="D6" s="288"/>
      <c r="E6" s="288"/>
      <c r="F6" s="288"/>
      <c r="G6" s="288"/>
      <c r="H6" s="288"/>
      <c r="I6" s="288"/>
      <c r="J6" s="288"/>
      <c r="K6" s="289"/>
      <c r="L6" s="286"/>
    </row>
    <row r="7" spans="1:12" ht="12.65" customHeight="1" thickBot="1" x14ac:dyDescent="0.4">
      <c r="A7" s="282"/>
      <c r="B7" s="290"/>
      <c r="C7" s="291"/>
      <c r="D7" s="291"/>
      <c r="E7" s="291"/>
      <c r="F7" s="291"/>
      <c r="G7" s="291"/>
      <c r="H7" s="291"/>
      <c r="I7" s="291"/>
      <c r="J7" s="291"/>
      <c r="K7" s="292"/>
      <c r="L7" s="286"/>
    </row>
    <row r="8" spans="1:12" ht="11.5" customHeight="1" x14ac:dyDescent="0.35">
      <c r="A8" s="282"/>
      <c r="B8" s="293"/>
      <c r="C8" s="294"/>
      <c r="D8" s="294"/>
      <c r="E8" s="294"/>
      <c r="F8" s="294"/>
      <c r="G8" s="294"/>
      <c r="H8" s="294"/>
      <c r="I8" s="294"/>
      <c r="J8" s="294"/>
      <c r="K8" s="295"/>
      <c r="L8" s="286"/>
    </row>
    <row r="9" spans="1:12" ht="24" customHeight="1" x14ac:dyDescent="0.35">
      <c r="A9" s="282"/>
      <c r="B9" s="296" t="s">
        <v>156</v>
      </c>
      <c r="C9" s="297"/>
      <c r="D9" s="297"/>
      <c r="E9" s="297"/>
      <c r="F9" s="297"/>
      <c r="G9" s="297"/>
      <c r="H9" s="297"/>
      <c r="I9" s="297"/>
      <c r="J9" s="297"/>
      <c r="K9" s="298"/>
      <c r="L9" s="286"/>
    </row>
    <row r="10" spans="1:12" ht="10.5" customHeight="1" thickBot="1" x14ac:dyDescent="0.4">
      <c r="A10" s="282"/>
      <c r="B10" s="299"/>
      <c r="C10" s="300"/>
      <c r="D10" s="300"/>
      <c r="E10" s="300"/>
      <c r="F10" s="300"/>
      <c r="G10" s="300"/>
      <c r="H10" s="300"/>
      <c r="I10" s="300"/>
      <c r="J10" s="300"/>
      <c r="K10" s="301"/>
      <c r="L10" s="286"/>
    </row>
    <row r="11" spans="1:12" ht="15.5" x14ac:dyDescent="0.35">
      <c r="A11" s="282"/>
      <c r="B11" s="302" t="s">
        <v>154</v>
      </c>
      <c r="C11" s="303"/>
      <c r="D11" s="303"/>
      <c r="E11" s="303"/>
      <c r="F11" s="303"/>
      <c r="G11" s="303"/>
      <c r="H11" s="303"/>
      <c r="I11" s="303"/>
      <c r="J11" s="303"/>
      <c r="K11" s="304"/>
      <c r="L11" s="286"/>
    </row>
    <row r="12" spans="1:12" ht="15.5" x14ac:dyDescent="0.35">
      <c r="A12" s="282"/>
      <c r="B12" s="305"/>
      <c r="C12" s="306"/>
      <c r="D12" s="306"/>
      <c r="E12" s="306"/>
      <c r="F12" s="306"/>
      <c r="G12" s="306"/>
      <c r="H12" s="306"/>
      <c r="I12" s="306"/>
      <c r="J12" s="306"/>
      <c r="K12" s="307"/>
      <c r="L12" s="286"/>
    </row>
    <row r="13" spans="1:12" ht="18" customHeight="1" x14ac:dyDescent="0.35">
      <c r="A13" s="282"/>
      <c r="B13" s="308" t="s">
        <v>115</v>
      </c>
      <c r="C13" s="309"/>
      <c r="D13" s="89"/>
      <c r="E13" s="90"/>
      <c r="F13" s="90"/>
      <c r="G13" s="89"/>
      <c r="H13" s="309" t="s">
        <v>116</v>
      </c>
      <c r="I13" s="309"/>
      <c r="J13" s="309"/>
      <c r="K13" s="17"/>
      <c r="L13" s="286"/>
    </row>
    <row r="14" spans="1:12" ht="18" customHeight="1" x14ac:dyDescent="0.35">
      <c r="A14" s="282"/>
      <c r="B14" s="308" t="s">
        <v>117</v>
      </c>
      <c r="C14" s="309"/>
      <c r="D14" s="15"/>
      <c r="E14" s="309" t="s">
        <v>118</v>
      </c>
      <c r="F14" s="309"/>
      <c r="G14" s="16"/>
      <c r="H14" s="309" t="s">
        <v>157</v>
      </c>
      <c r="I14" s="309"/>
      <c r="J14" s="309"/>
      <c r="K14" s="18"/>
      <c r="L14" s="286"/>
    </row>
    <row r="15" spans="1:12" ht="18" customHeight="1" x14ac:dyDescent="0.35">
      <c r="A15" s="282"/>
      <c r="B15" s="308" t="s">
        <v>119</v>
      </c>
      <c r="C15" s="309"/>
      <c r="D15" s="309"/>
      <c r="E15" s="94">
        <v>0</v>
      </c>
      <c r="F15" s="94"/>
      <c r="G15" s="94"/>
      <c r="H15" s="309" t="s">
        <v>158</v>
      </c>
      <c r="I15" s="309"/>
      <c r="J15" s="309"/>
      <c r="K15" s="19"/>
      <c r="L15" s="286"/>
    </row>
    <row r="16" spans="1:12" ht="18" customHeight="1" x14ac:dyDescent="0.35">
      <c r="A16" s="282"/>
      <c r="B16" s="308" t="s">
        <v>120</v>
      </c>
      <c r="C16" s="309"/>
      <c r="D16" s="309"/>
      <c r="E16" s="94">
        <v>0</v>
      </c>
      <c r="F16" s="94"/>
      <c r="G16" s="94"/>
      <c r="H16" s="309" t="s">
        <v>121</v>
      </c>
      <c r="I16" s="309"/>
      <c r="J16" s="309"/>
      <c r="K16" s="19"/>
      <c r="L16" s="286"/>
    </row>
    <row r="17" spans="1:12" ht="18" customHeight="1" x14ac:dyDescent="0.35">
      <c r="A17" s="282"/>
      <c r="B17" s="308" t="s">
        <v>122</v>
      </c>
      <c r="C17" s="309"/>
      <c r="D17" s="310" t="s">
        <v>127</v>
      </c>
      <c r="E17" s="310"/>
      <c r="F17" s="93"/>
      <c r="G17" s="93"/>
      <c r="H17" s="309" t="s">
        <v>123</v>
      </c>
      <c r="I17" s="309"/>
      <c r="J17" s="309"/>
      <c r="K17" s="20"/>
      <c r="L17" s="286"/>
    </row>
    <row r="18" spans="1:12" ht="15" customHeight="1" x14ac:dyDescent="0.35">
      <c r="A18" s="282"/>
      <c r="B18" s="311"/>
      <c r="C18" s="312"/>
      <c r="D18" s="310" t="s">
        <v>128</v>
      </c>
      <c r="E18" s="310"/>
      <c r="F18" s="93"/>
      <c r="G18" s="93"/>
      <c r="H18" s="313"/>
      <c r="I18" s="313"/>
      <c r="J18" s="313"/>
      <c r="K18" s="314"/>
      <c r="L18" s="286"/>
    </row>
    <row r="19" spans="1:12" ht="15.5" x14ac:dyDescent="0.35">
      <c r="A19" s="282"/>
      <c r="B19" s="315"/>
      <c r="C19" s="316"/>
      <c r="D19" s="317"/>
      <c r="E19" s="318"/>
      <c r="F19" s="318"/>
      <c r="G19" s="318"/>
      <c r="H19" s="318"/>
      <c r="I19" s="318"/>
      <c r="J19" s="318"/>
      <c r="K19" s="319"/>
      <c r="L19" s="286"/>
    </row>
    <row r="20" spans="1:12" ht="27.75" customHeight="1" x14ac:dyDescent="0.35">
      <c r="A20" s="282"/>
      <c r="B20" s="320" t="s">
        <v>124</v>
      </c>
      <c r="C20" s="321"/>
      <c r="D20" s="321"/>
      <c r="E20" s="91"/>
      <c r="F20" s="91"/>
      <c r="G20" s="91"/>
      <c r="H20" s="91"/>
      <c r="I20" s="91"/>
      <c r="J20" s="91"/>
      <c r="K20" s="92"/>
      <c r="L20" s="286"/>
    </row>
    <row r="21" spans="1:12" ht="15.5" x14ac:dyDescent="0.35">
      <c r="A21" s="282"/>
      <c r="B21" s="320" t="s">
        <v>29</v>
      </c>
      <c r="C21" s="321"/>
      <c r="D21" s="321"/>
      <c r="E21" s="91"/>
      <c r="F21" s="91"/>
      <c r="G21" s="91"/>
      <c r="H21" s="91"/>
      <c r="I21" s="91"/>
      <c r="J21" s="91"/>
      <c r="K21" s="92"/>
      <c r="L21" s="286"/>
    </row>
    <row r="22" spans="1:12" ht="15" customHeight="1" x14ac:dyDescent="0.35">
      <c r="A22" s="282"/>
      <c r="B22" s="320" t="s">
        <v>125</v>
      </c>
      <c r="C22" s="321"/>
      <c r="D22" s="321"/>
      <c r="E22" s="91"/>
      <c r="F22" s="91"/>
      <c r="G22" s="91"/>
      <c r="H22" s="322" t="s">
        <v>126</v>
      </c>
      <c r="I22" s="322"/>
      <c r="J22" s="91"/>
      <c r="K22" s="92"/>
      <c r="L22" s="286"/>
    </row>
    <row r="23" spans="1:12" ht="16" thickBot="1" x14ac:dyDescent="0.4">
      <c r="A23" s="282"/>
      <c r="B23" s="323"/>
      <c r="C23" s="324"/>
      <c r="D23" s="324"/>
      <c r="E23" s="324"/>
      <c r="F23" s="324"/>
      <c r="G23" s="324"/>
      <c r="H23" s="324"/>
      <c r="I23" s="324"/>
      <c r="J23" s="324"/>
      <c r="K23" s="325"/>
      <c r="L23" s="286"/>
    </row>
    <row r="24" spans="1:12" ht="15.5" x14ac:dyDescent="0.35">
      <c r="A24" s="282"/>
      <c r="B24" s="326" t="s">
        <v>159</v>
      </c>
      <c r="C24" s="327"/>
      <c r="D24" s="327"/>
      <c r="E24" s="327"/>
      <c r="F24" s="327"/>
      <c r="G24" s="327"/>
      <c r="H24" s="327"/>
      <c r="I24" s="327"/>
      <c r="J24" s="327"/>
      <c r="K24" s="328"/>
      <c r="L24" s="286"/>
    </row>
    <row r="25" spans="1:12" ht="114.5" customHeight="1" x14ac:dyDescent="0.35">
      <c r="A25" s="282"/>
      <c r="B25" s="97" t="s">
        <v>224</v>
      </c>
      <c r="C25" s="98"/>
      <c r="D25" s="98"/>
      <c r="E25" s="98"/>
      <c r="F25" s="98"/>
      <c r="G25" s="98"/>
      <c r="H25" s="98"/>
      <c r="I25" s="98"/>
      <c r="J25" s="98"/>
      <c r="K25" s="99"/>
      <c r="L25" s="286"/>
    </row>
    <row r="26" spans="1:12" ht="38" customHeight="1" x14ac:dyDescent="0.35">
      <c r="A26" s="282"/>
      <c r="B26" s="329" t="s">
        <v>134</v>
      </c>
      <c r="C26" s="330"/>
      <c r="D26" s="330"/>
      <c r="E26" s="330"/>
      <c r="F26" s="330"/>
      <c r="G26" s="330"/>
      <c r="H26" s="330"/>
      <c r="I26" s="330"/>
      <c r="J26" s="330"/>
      <c r="K26" s="331"/>
      <c r="L26" s="286"/>
    </row>
    <row r="27" spans="1:12" ht="15" customHeight="1" x14ac:dyDescent="0.35">
      <c r="A27" s="282"/>
      <c r="B27" s="39"/>
      <c r="C27" s="40"/>
      <c r="D27" s="40"/>
      <c r="E27" s="40"/>
      <c r="F27" s="40"/>
      <c r="G27" s="40"/>
      <c r="H27" s="40"/>
      <c r="I27" s="40"/>
      <c r="J27" s="40"/>
      <c r="K27" s="41"/>
      <c r="L27" s="286"/>
    </row>
    <row r="28" spans="1:12" ht="14.5" customHeight="1" x14ac:dyDescent="0.35">
      <c r="A28" s="282"/>
      <c r="B28" s="39"/>
      <c r="C28" s="67" t="s">
        <v>202</v>
      </c>
      <c r="D28" s="40"/>
      <c r="E28" s="40"/>
      <c r="F28" s="67" t="s">
        <v>204</v>
      </c>
      <c r="G28" s="67"/>
      <c r="H28" s="40"/>
      <c r="I28" s="67" t="s">
        <v>203</v>
      </c>
      <c r="J28" s="40"/>
      <c r="K28" s="41"/>
      <c r="L28" s="286"/>
    </row>
    <row r="29" spans="1:12" ht="14.5" customHeight="1" x14ac:dyDescent="0.35">
      <c r="A29" s="282"/>
      <c r="B29" s="39"/>
      <c r="C29" s="40"/>
      <c r="D29" s="40"/>
      <c r="E29" s="40"/>
      <c r="F29" s="40"/>
      <c r="G29" s="40"/>
      <c r="H29" s="40"/>
      <c r="I29" s="40"/>
      <c r="J29" s="40"/>
      <c r="K29" s="41"/>
      <c r="L29" s="286"/>
    </row>
    <row r="30" spans="1:12" ht="14.5" customHeight="1" x14ac:dyDescent="0.35">
      <c r="A30" s="282"/>
      <c r="B30" s="39"/>
      <c r="C30" s="40"/>
      <c r="D30" s="40"/>
      <c r="E30" s="40"/>
      <c r="F30" s="40"/>
      <c r="G30" s="40"/>
      <c r="H30" s="40"/>
      <c r="I30" s="40"/>
      <c r="J30" s="40"/>
      <c r="K30" s="41"/>
      <c r="L30" s="286"/>
    </row>
    <row r="31" spans="1:12" ht="15" customHeight="1" x14ac:dyDescent="0.35">
      <c r="A31" s="282"/>
      <c r="B31" s="39"/>
      <c r="C31" s="40"/>
      <c r="D31" s="40"/>
      <c r="E31" s="40"/>
      <c r="F31" s="40"/>
      <c r="G31" s="40"/>
      <c r="H31" s="40"/>
      <c r="I31" s="40"/>
      <c r="J31" s="40"/>
      <c r="K31" s="41"/>
      <c r="L31" s="286"/>
    </row>
    <row r="32" spans="1:12" ht="14.5" customHeight="1" x14ac:dyDescent="0.35">
      <c r="A32" s="282"/>
      <c r="B32" s="39"/>
      <c r="C32" s="40"/>
      <c r="D32" s="40"/>
      <c r="E32" s="40"/>
      <c r="F32" s="40"/>
      <c r="G32" s="40"/>
      <c r="H32" s="40"/>
      <c r="I32" s="40"/>
      <c r="J32" s="40"/>
      <c r="K32" s="41"/>
      <c r="L32" s="286"/>
    </row>
    <row r="33" spans="1:12" ht="59" customHeight="1" thickBot="1" x14ac:dyDescent="0.4">
      <c r="A33" s="282"/>
      <c r="B33" s="12"/>
      <c r="C33" s="13"/>
      <c r="D33" s="13"/>
      <c r="E33" s="13"/>
      <c r="F33" s="13"/>
      <c r="G33" s="13"/>
      <c r="H33" s="13"/>
      <c r="I33" s="13"/>
      <c r="J33" s="13"/>
      <c r="K33" s="14"/>
      <c r="L33" s="286"/>
    </row>
    <row r="34" spans="1:12" ht="15.5" x14ac:dyDescent="0.35">
      <c r="A34" s="282"/>
      <c r="B34" s="332" t="s">
        <v>155</v>
      </c>
      <c r="C34" s="333"/>
      <c r="D34" s="333"/>
      <c r="E34" s="333"/>
      <c r="F34" s="333"/>
      <c r="G34" s="333"/>
      <c r="H34" s="333"/>
      <c r="I34" s="333"/>
      <c r="J34" s="333"/>
      <c r="K34" s="334"/>
      <c r="L34" s="286"/>
    </row>
    <row r="35" spans="1:12" ht="54.65" customHeight="1" x14ac:dyDescent="0.35">
      <c r="A35" s="282"/>
      <c r="B35" s="335" t="s">
        <v>26</v>
      </c>
      <c r="C35" s="336"/>
      <c r="D35" s="336"/>
      <c r="E35" s="336"/>
      <c r="F35" s="336"/>
      <c r="G35" s="336"/>
      <c r="H35" s="336"/>
      <c r="I35" s="336"/>
      <c r="J35" s="336"/>
      <c r="K35" s="337"/>
      <c r="L35" s="286"/>
    </row>
    <row r="36" spans="1:12" ht="22" customHeight="1" x14ac:dyDescent="0.35">
      <c r="A36" s="282"/>
      <c r="B36" s="338"/>
      <c r="C36" s="339"/>
      <c r="D36" s="339"/>
      <c r="E36" s="339"/>
      <c r="F36" s="339"/>
      <c r="G36" s="339"/>
      <c r="H36" s="339"/>
      <c r="I36" s="339"/>
      <c r="J36" s="339"/>
      <c r="K36" s="340"/>
      <c r="L36" s="286"/>
    </row>
    <row r="37" spans="1:12" ht="15.5" x14ac:dyDescent="0.35">
      <c r="A37" s="282"/>
      <c r="B37" s="320" t="s">
        <v>27</v>
      </c>
      <c r="C37" s="321"/>
      <c r="D37" s="321"/>
      <c r="E37" s="95"/>
      <c r="F37" s="95"/>
      <c r="G37" s="95"/>
      <c r="H37" s="95"/>
      <c r="I37" s="95"/>
      <c r="J37" s="95"/>
      <c r="K37" s="341"/>
      <c r="L37" s="286"/>
    </row>
    <row r="38" spans="1:12" ht="15.5" x14ac:dyDescent="0.35">
      <c r="A38" s="282"/>
      <c r="B38" s="342"/>
      <c r="C38" s="343"/>
      <c r="D38" s="344"/>
      <c r="E38" s="352"/>
      <c r="F38" s="352"/>
      <c r="G38" s="352"/>
      <c r="H38" s="352"/>
      <c r="I38" s="352"/>
      <c r="J38" s="352"/>
      <c r="K38" s="341"/>
      <c r="L38" s="286"/>
    </row>
    <row r="39" spans="1:12" ht="15.5" x14ac:dyDescent="0.35">
      <c r="A39" s="282"/>
      <c r="B39" s="320" t="s">
        <v>28</v>
      </c>
      <c r="C39" s="321"/>
      <c r="D39" s="321"/>
      <c r="E39" s="95"/>
      <c r="F39" s="95"/>
      <c r="G39" s="95"/>
      <c r="H39" s="95"/>
      <c r="I39" s="95"/>
      <c r="J39" s="95"/>
      <c r="K39" s="341"/>
      <c r="L39" s="286"/>
    </row>
    <row r="40" spans="1:12" ht="20.149999999999999" customHeight="1" x14ac:dyDescent="0.35">
      <c r="A40" s="282"/>
      <c r="B40" s="320" t="s">
        <v>29</v>
      </c>
      <c r="C40" s="321"/>
      <c r="D40" s="321"/>
      <c r="E40" s="96"/>
      <c r="F40" s="96"/>
      <c r="G40" s="96"/>
      <c r="H40" s="96"/>
      <c r="I40" s="96"/>
      <c r="J40" s="96"/>
      <c r="K40" s="341"/>
      <c r="L40" s="286"/>
    </row>
    <row r="41" spans="1:12" ht="20.149999999999999" customHeight="1" x14ac:dyDescent="0.35">
      <c r="A41" s="282"/>
      <c r="B41" s="320" t="s">
        <v>3</v>
      </c>
      <c r="C41" s="321"/>
      <c r="D41" s="321"/>
      <c r="E41" s="96"/>
      <c r="F41" s="96"/>
      <c r="G41" s="96"/>
      <c r="H41" s="96"/>
      <c r="I41" s="96"/>
      <c r="J41" s="96"/>
      <c r="K41" s="341"/>
      <c r="L41" s="345"/>
    </row>
    <row r="42" spans="1:12" ht="15.5" x14ac:dyDescent="0.35">
      <c r="A42" s="282"/>
      <c r="B42" s="342"/>
      <c r="C42" s="343"/>
      <c r="D42" s="344"/>
      <c r="E42" s="353"/>
      <c r="F42" s="353"/>
      <c r="G42" s="353"/>
      <c r="H42" s="353"/>
      <c r="I42" s="353"/>
      <c r="J42" s="353"/>
      <c r="K42" s="341"/>
      <c r="L42" s="345"/>
    </row>
    <row r="43" spans="1:12" ht="15" thickBot="1" x14ac:dyDescent="0.4">
      <c r="A43" s="282"/>
      <c r="B43" s="346"/>
      <c r="C43" s="347"/>
      <c r="D43" s="347"/>
      <c r="E43" s="347"/>
      <c r="F43" s="347"/>
      <c r="G43" s="347"/>
      <c r="H43" s="347"/>
      <c r="I43" s="347"/>
      <c r="J43" s="347"/>
      <c r="K43" s="348"/>
      <c r="L43" s="345"/>
    </row>
    <row r="44" spans="1:12" x14ac:dyDescent="0.35">
      <c r="A44" s="282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345"/>
    </row>
    <row r="45" spans="1:12" x14ac:dyDescent="0.35">
      <c r="A45" s="282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345"/>
    </row>
    <row r="46" spans="1:12" x14ac:dyDescent="0.35">
      <c r="A46" s="349"/>
      <c r="B46" s="350"/>
      <c r="C46" s="350"/>
      <c r="D46" s="350"/>
      <c r="E46" s="350"/>
      <c r="F46" s="350"/>
      <c r="G46" s="350"/>
      <c r="H46" s="350"/>
      <c r="I46" s="350"/>
      <c r="J46" s="350"/>
      <c r="K46" s="350"/>
      <c r="L46" s="351"/>
    </row>
  </sheetData>
  <sheetProtection algorithmName="SHA-512" hashValue="nKKIyYPKYF2Cs150tgbMFzfTTg0GOUyVvfVYlp5a9JsOGYxyc4u5T+ubwxf9vLn6kE09erRn3hgkVKcDVR2Fqw==" saltValue="9cetqpN5Z5oM7D8uloD1BQ==" spinCount="100000" sheet="1" objects="1" scenarios="1"/>
  <mergeCells count="42">
    <mergeCell ref="B24:K24"/>
    <mergeCell ref="B26:K26"/>
    <mergeCell ref="B9:K9"/>
    <mergeCell ref="B41:D41"/>
    <mergeCell ref="B35:K36"/>
    <mergeCell ref="B39:D39"/>
    <mergeCell ref="B40:D40"/>
    <mergeCell ref="B37:D37"/>
    <mergeCell ref="E37:J37"/>
    <mergeCell ref="E39:J39"/>
    <mergeCell ref="E40:J40"/>
    <mergeCell ref="E41:J41"/>
    <mergeCell ref="B25:K25"/>
    <mergeCell ref="B15:D15"/>
    <mergeCell ref="E15:G15"/>
    <mergeCell ref="H15:J15"/>
    <mergeCell ref="E20:K20"/>
    <mergeCell ref="D18:E18"/>
    <mergeCell ref="F18:G18"/>
    <mergeCell ref="B2:K7"/>
    <mergeCell ref="B16:D16"/>
    <mergeCell ref="E16:G16"/>
    <mergeCell ref="H16:J16"/>
    <mergeCell ref="D17:E17"/>
    <mergeCell ref="F17:G17"/>
    <mergeCell ref="H17:J17"/>
    <mergeCell ref="B34:K34"/>
    <mergeCell ref="B11:K11"/>
    <mergeCell ref="B13:C13"/>
    <mergeCell ref="D13:G13"/>
    <mergeCell ref="H13:J13"/>
    <mergeCell ref="B14:C14"/>
    <mergeCell ref="E14:F14"/>
    <mergeCell ref="H14:J14"/>
    <mergeCell ref="B21:D21"/>
    <mergeCell ref="E21:K21"/>
    <mergeCell ref="B22:D22"/>
    <mergeCell ref="E22:G22"/>
    <mergeCell ref="H22:I22"/>
    <mergeCell ref="J22:K22"/>
    <mergeCell ref="B17:C17"/>
    <mergeCell ref="B20:D20"/>
  </mergeCells>
  <pageMargins left="0.7" right="0.7" top="0.75" bottom="0.75" header="0.3" footer="0.3"/>
  <pageSetup scale="36"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1384300</xdr:colOff>
                    <xdr:row>32</xdr:row>
                    <xdr:rowOff>95250</xdr:rowOff>
                  </from>
                  <to>
                    <xdr:col>3</xdr:col>
                    <xdr:colOff>717550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1377950</xdr:colOff>
                    <xdr:row>28</xdr:row>
                    <xdr:rowOff>133350</xdr:rowOff>
                  </from>
                  <to>
                    <xdr:col>3</xdr:col>
                    <xdr:colOff>711200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1377950</xdr:colOff>
                    <xdr:row>30</xdr:row>
                    <xdr:rowOff>101600</xdr:rowOff>
                  </from>
                  <to>
                    <xdr:col>3</xdr:col>
                    <xdr:colOff>749300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7</xdr:col>
                    <xdr:colOff>1079500</xdr:colOff>
                    <xdr:row>28</xdr:row>
                    <xdr:rowOff>38100</xdr:rowOff>
                  </from>
                  <to>
                    <xdr:col>9</xdr:col>
                    <xdr:colOff>717550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4</xdr:col>
                    <xdr:colOff>1073150</xdr:colOff>
                    <xdr:row>28</xdr:row>
                    <xdr:rowOff>44450</xdr:rowOff>
                  </from>
                  <to>
                    <xdr:col>7</xdr:col>
                    <xdr:colOff>12700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4</xdr:col>
                    <xdr:colOff>1066800</xdr:colOff>
                    <xdr:row>30</xdr:row>
                    <xdr:rowOff>44450</xdr:rowOff>
                  </from>
                  <to>
                    <xdr:col>6</xdr:col>
                    <xdr:colOff>749300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7</xdr:col>
                    <xdr:colOff>1079500</xdr:colOff>
                    <xdr:row>29</xdr:row>
                    <xdr:rowOff>171450</xdr:rowOff>
                  </from>
                  <to>
                    <xdr:col>9</xdr:col>
                    <xdr:colOff>742950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4</xdr:col>
                    <xdr:colOff>1066800</xdr:colOff>
                    <xdr:row>32</xdr:row>
                    <xdr:rowOff>44450</xdr:rowOff>
                  </from>
                  <to>
                    <xdr:col>6</xdr:col>
                    <xdr:colOff>749300</xdr:colOff>
                    <xdr:row>32</xdr:row>
                    <xdr:rowOff>336550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732EE1A-73A5-4491-B7A2-8CF08606607C}">
          <x14:formula1>
            <xm:f>Datos!$J$2:$J$3</xm:f>
          </x14:formula1>
          <xm:sqref>D14</xm:sqref>
        </x14:dataValidation>
        <x14:dataValidation type="list" allowBlank="1" showInputMessage="1" showErrorMessage="1" xr:uid="{AE8CC7BE-73CD-4F48-BF06-2B542A5F7D9C}">
          <x14:formula1>
            <xm:f>Datos!$E$2:$E$4</xm:f>
          </x14:formula1>
          <xm:sqref>K16</xm:sqref>
        </x14:dataValidation>
        <x14:dataValidation type="list" allowBlank="1" showInputMessage="1" showErrorMessage="1" xr:uid="{3CD94B4F-710D-4F30-B473-8A3D44DC23AC}">
          <x14:formula1>
            <xm:f>Datos!$D$2:$D$5</xm:f>
          </x14:formula1>
          <xm:sqref>K15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8351A-1B5D-4F24-8431-ADFCCE3A022F}">
  <sheetPr>
    <tabColor theme="7" tint="0.39997558519241921"/>
  </sheetPr>
  <dimension ref="A1:E55"/>
  <sheetViews>
    <sheetView showGridLines="0" showRowColHeaders="0" topLeftCell="A31" zoomScaleNormal="100" workbookViewId="0"/>
  </sheetViews>
  <sheetFormatPr baseColWidth="10" defaultColWidth="11.54296875" defaultRowHeight="15.5" x14ac:dyDescent="0.35"/>
  <cols>
    <col min="1" max="1" width="3.90625" style="167" customWidth="1"/>
    <col min="2" max="2" width="11.54296875" style="167"/>
    <col min="3" max="3" width="44.81640625" style="167" customWidth="1"/>
    <col min="4" max="4" width="60.26953125" style="167" customWidth="1"/>
    <col min="5" max="5" width="3.90625" style="167" customWidth="1"/>
    <col min="6" max="16384" width="11.54296875" style="167"/>
  </cols>
  <sheetData>
    <row r="1" spans="1:5" ht="16" thickBot="1" x14ac:dyDescent="0.4">
      <c r="A1" s="166"/>
      <c r="B1" s="166"/>
      <c r="C1" s="166"/>
      <c r="D1" s="166"/>
      <c r="E1" s="166"/>
    </row>
    <row r="2" spans="1:5" x14ac:dyDescent="0.35">
      <c r="A2" s="166"/>
      <c r="B2" s="202" t="s">
        <v>219</v>
      </c>
      <c r="C2" s="203"/>
      <c r="D2" s="204"/>
      <c r="E2" s="166"/>
    </row>
    <row r="3" spans="1:5" x14ac:dyDescent="0.35">
      <c r="A3" s="166"/>
      <c r="B3" s="205"/>
      <c r="C3" s="206"/>
      <c r="D3" s="207"/>
      <c r="E3" s="166"/>
    </row>
    <row r="4" spans="1:5" ht="21" x14ac:dyDescent="0.35">
      <c r="A4" s="166"/>
      <c r="B4" s="208" t="s">
        <v>9</v>
      </c>
      <c r="C4" s="209"/>
      <c r="D4" s="210"/>
      <c r="E4" s="177"/>
    </row>
    <row r="5" spans="1:5" ht="33" customHeight="1" x14ac:dyDescent="0.35">
      <c r="A5" s="166"/>
      <c r="B5" s="211" t="s">
        <v>10</v>
      </c>
      <c r="C5" s="212"/>
      <c r="D5" s="213"/>
      <c r="E5" s="177"/>
    </row>
    <row r="6" spans="1:5" x14ac:dyDescent="0.35">
      <c r="A6" s="166"/>
      <c r="B6" s="214" t="s">
        <v>8</v>
      </c>
      <c r="C6" s="215"/>
      <c r="D6" s="216" t="s">
        <v>5</v>
      </c>
      <c r="E6" s="177"/>
    </row>
    <row r="7" spans="1:5" ht="29.15" customHeight="1" x14ac:dyDescent="0.35">
      <c r="A7" s="166"/>
      <c r="B7" s="211" t="s">
        <v>160</v>
      </c>
      <c r="C7" s="212"/>
      <c r="D7" s="21"/>
      <c r="E7" s="177"/>
    </row>
    <row r="8" spans="1:5" ht="29.15" customHeight="1" x14ac:dyDescent="0.35">
      <c r="A8" s="166"/>
      <c r="B8" s="211" t="s">
        <v>87</v>
      </c>
      <c r="C8" s="212"/>
      <c r="D8" s="26"/>
      <c r="E8" s="177"/>
    </row>
    <row r="9" spans="1:5" x14ac:dyDescent="0.35">
      <c r="A9" s="166"/>
      <c r="B9" s="214" t="s">
        <v>6</v>
      </c>
      <c r="C9" s="215"/>
      <c r="D9" s="217"/>
      <c r="E9" s="166"/>
    </row>
    <row r="10" spans="1:5" ht="21.65" customHeight="1" x14ac:dyDescent="0.35">
      <c r="A10" s="166"/>
      <c r="B10" s="218" t="s">
        <v>22</v>
      </c>
      <c r="C10" s="219"/>
      <c r="D10" s="220"/>
      <c r="E10" s="166"/>
    </row>
    <row r="11" spans="1:5" ht="30.65" customHeight="1" x14ac:dyDescent="0.35">
      <c r="A11" s="166"/>
      <c r="B11" s="221">
        <v>1</v>
      </c>
      <c r="C11" s="222" t="s">
        <v>40</v>
      </c>
      <c r="D11" s="22"/>
      <c r="E11" s="193"/>
    </row>
    <row r="12" spans="1:5" ht="40.5" customHeight="1" x14ac:dyDescent="0.35">
      <c r="A12" s="166"/>
      <c r="B12" s="221">
        <v>2</v>
      </c>
      <c r="C12" s="222" t="s">
        <v>41</v>
      </c>
      <c r="D12" s="22"/>
      <c r="E12" s="193"/>
    </row>
    <row r="13" spans="1:5" ht="43.5" customHeight="1" x14ac:dyDescent="0.35">
      <c r="A13" s="166"/>
      <c r="B13" s="221">
        <v>3</v>
      </c>
      <c r="C13" s="222" t="s">
        <v>25</v>
      </c>
      <c r="D13" s="21"/>
      <c r="E13" s="193"/>
    </row>
    <row r="14" spans="1:5" ht="54" customHeight="1" x14ac:dyDescent="0.35">
      <c r="A14" s="166"/>
      <c r="B14" s="221">
        <v>4</v>
      </c>
      <c r="C14" s="222" t="s">
        <v>98</v>
      </c>
      <c r="D14" s="21"/>
      <c r="E14" s="193"/>
    </row>
    <row r="15" spans="1:5" ht="63" customHeight="1" x14ac:dyDescent="0.35">
      <c r="A15" s="166"/>
      <c r="B15" s="221">
        <v>5</v>
      </c>
      <c r="C15" s="222" t="s">
        <v>144</v>
      </c>
      <c r="D15" s="22"/>
      <c r="E15" s="193"/>
    </row>
    <row r="16" spans="1:5" ht="21.65" customHeight="1" x14ac:dyDescent="0.35">
      <c r="A16" s="166"/>
      <c r="B16" s="218" t="s">
        <v>23</v>
      </c>
      <c r="C16" s="219"/>
      <c r="D16" s="220"/>
      <c r="E16" s="166"/>
    </row>
    <row r="17" spans="1:5" ht="33.65" customHeight="1" x14ac:dyDescent="0.35">
      <c r="A17" s="166"/>
      <c r="B17" s="221">
        <v>6</v>
      </c>
      <c r="C17" s="222" t="s">
        <v>42</v>
      </c>
      <c r="D17" s="22"/>
      <c r="E17" s="193"/>
    </row>
    <row r="18" spans="1:5" ht="40.5" customHeight="1" x14ac:dyDescent="0.35">
      <c r="A18" s="166"/>
      <c r="B18" s="221">
        <v>7</v>
      </c>
      <c r="C18" s="222" t="s">
        <v>43</v>
      </c>
      <c r="D18" s="22"/>
      <c r="E18" s="193"/>
    </row>
    <row r="19" spans="1:5" ht="51.5" customHeight="1" x14ac:dyDescent="0.35">
      <c r="A19" s="166"/>
      <c r="B19" s="221">
        <v>8</v>
      </c>
      <c r="C19" s="222" t="s">
        <v>25</v>
      </c>
      <c r="D19" s="21"/>
      <c r="E19" s="193"/>
    </row>
    <row r="20" spans="1:5" ht="54" customHeight="1" x14ac:dyDescent="0.35">
      <c r="A20" s="166"/>
      <c r="B20" s="221">
        <v>4</v>
      </c>
      <c r="C20" s="222" t="s">
        <v>98</v>
      </c>
      <c r="D20" s="21"/>
      <c r="E20" s="193"/>
    </row>
    <row r="21" spans="1:5" ht="54" customHeight="1" x14ac:dyDescent="0.35">
      <c r="A21" s="166"/>
      <c r="B21" s="221">
        <v>5</v>
      </c>
      <c r="C21" s="222" t="s">
        <v>144</v>
      </c>
      <c r="D21" s="22"/>
      <c r="E21" s="193"/>
    </row>
    <row r="22" spans="1:5" ht="21.65" customHeight="1" x14ac:dyDescent="0.35">
      <c r="A22" s="166"/>
      <c r="B22" s="218" t="s">
        <v>44</v>
      </c>
      <c r="C22" s="219"/>
      <c r="D22" s="220"/>
      <c r="E22" s="166"/>
    </row>
    <row r="23" spans="1:5" ht="53.15" customHeight="1" x14ac:dyDescent="0.35">
      <c r="A23" s="166"/>
      <c r="B23" s="221">
        <v>10</v>
      </c>
      <c r="C23" s="222" t="s">
        <v>161</v>
      </c>
      <c r="D23" s="22"/>
      <c r="E23" s="193"/>
    </row>
    <row r="24" spans="1:5" x14ac:dyDescent="0.35">
      <c r="A24" s="166"/>
      <c r="B24" s="218" t="s">
        <v>84</v>
      </c>
      <c r="C24" s="219"/>
      <c r="D24" s="220"/>
      <c r="E24" s="193"/>
    </row>
    <row r="25" spans="1:5" x14ac:dyDescent="0.35">
      <c r="A25" s="166"/>
      <c r="B25" s="223" t="s">
        <v>85</v>
      </c>
      <c r="C25" s="224"/>
      <c r="D25" s="225"/>
      <c r="E25" s="193"/>
    </row>
    <row r="26" spans="1:5" x14ac:dyDescent="0.35">
      <c r="A26" s="166"/>
      <c r="B26" s="226" t="s">
        <v>45</v>
      </c>
      <c r="C26" s="227" t="s">
        <v>93</v>
      </c>
      <c r="D26" s="23"/>
      <c r="E26" s="193"/>
    </row>
    <row r="27" spans="1:5" ht="31" x14ac:dyDescent="0.35">
      <c r="A27" s="166"/>
      <c r="B27" s="226" t="s">
        <v>46</v>
      </c>
      <c r="C27" s="227" t="s">
        <v>88</v>
      </c>
      <c r="D27" s="23"/>
      <c r="E27" s="193"/>
    </row>
    <row r="28" spans="1:5" hidden="1" x14ac:dyDescent="0.35">
      <c r="A28" s="166"/>
      <c r="B28" s="226"/>
      <c r="C28" s="227" t="s">
        <v>99</v>
      </c>
      <c r="D28" s="23" t="str">
        <f>IFERROR(VLOOKUP(D14,Datos!J48:'Datos'!K54,2,FALSE),"Cálculo automático")</f>
        <v>Cálculo automático</v>
      </c>
      <c r="E28" s="193"/>
    </row>
    <row r="29" spans="1:5" x14ac:dyDescent="0.35">
      <c r="A29" s="166"/>
      <c r="B29" s="226" t="s">
        <v>47</v>
      </c>
      <c r="C29" s="227" t="s">
        <v>111</v>
      </c>
      <c r="D29" s="23" t="str">
        <f>IFERROR((D28*D15),"Cálculo automático")</f>
        <v>Cálculo automático</v>
      </c>
      <c r="E29" s="193"/>
    </row>
    <row r="30" spans="1:5" x14ac:dyDescent="0.35">
      <c r="A30" s="166"/>
      <c r="B30" s="223" t="s">
        <v>86</v>
      </c>
      <c r="C30" s="224"/>
      <c r="D30" s="225"/>
      <c r="E30" s="193"/>
    </row>
    <row r="31" spans="1:5" x14ac:dyDescent="0.35">
      <c r="A31" s="166"/>
      <c r="B31" s="226" t="s">
        <v>89</v>
      </c>
      <c r="C31" s="227" t="s">
        <v>94</v>
      </c>
      <c r="D31" s="23"/>
      <c r="E31" s="193"/>
    </row>
    <row r="32" spans="1:5" ht="31" x14ac:dyDescent="0.35">
      <c r="A32" s="166"/>
      <c r="B32" s="226" t="s">
        <v>90</v>
      </c>
      <c r="C32" s="227" t="s">
        <v>95</v>
      </c>
      <c r="D32" s="23"/>
      <c r="E32" s="193"/>
    </row>
    <row r="33" spans="1:5" x14ac:dyDescent="0.35">
      <c r="A33" s="166"/>
      <c r="B33" s="226" t="s">
        <v>91</v>
      </c>
      <c r="C33" s="228" t="s">
        <v>24</v>
      </c>
      <c r="D33" s="23" t="str">
        <f>IFERROR(((D17)/D11),"Cálculo automático")</f>
        <v>Cálculo automático</v>
      </c>
      <c r="E33" s="193"/>
    </row>
    <row r="34" spans="1:5" hidden="1" x14ac:dyDescent="0.35">
      <c r="A34" s="166"/>
      <c r="B34" s="226"/>
      <c r="C34" s="227" t="s">
        <v>99</v>
      </c>
      <c r="D34" s="23" t="str">
        <f>IFERROR(VLOOKUP(D20,Datos!J48:K54,2,FALSE),"Cálculo automático")</f>
        <v>Cálculo automático</v>
      </c>
      <c r="E34" s="193"/>
    </row>
    <row r="35" spans="1:5" ht="15" customHeight="1" x14ac:dyDescent="0.35">
      <c r="A35" s="166"/>
      <c r="B35" s="226" t="s">
        <v>92</v>
      </c>
      <c r="C35" s="227" t="s">
        <v>111</v>
      </c>
      <c r="D35" s="23" t="str">
        <f>IFERROR((D34*D21),"Cálculo automático")</f>
        <v>Cálculo automático</v>
      </c>
      <c r="E35" s="193"/>
    </row>
    <row r="36" spans="1:5" ht="15" customHeight="1" x14ac:dyDescent="0.35">
      <c r="A36" s="166"/>
      <c r="B36" s="226" t="s">
        <v>113</v>
      </c>
      <c r="C36" s="228" t="s">
        <v>112</v>
      </c>
      <c r="D36" s="23" t="str">
        <f>IFERROR((D29-D35),"Cálculo automático")</f>
        <v>Cálculo automático</v>
      </c>
      <c r="E36" s="193"/>
    </row>
    <row r="37" spans="1:5" ht="16" thickBot="1" x14ac:dyDescent="0.4">
      <c r="A37" s="166"/>
      <c r="B37" s="229" t="s">
        <v>48</v>
      </c>
      <c r="C37" s="230"/>
      <c r="D37" s="231"/>
      <c r="E37" s="193"/>
    </row>
    <row r="38" spans="1:5" ht="25.5" customHeight="1" x14ac:dyDescent="0.35">
      <c r="A38" s="166"/>
      <c r="B38" s="404" t="s">
        <v>223</v>
      </c>
      <c r="C38" s="405"/>
      <c r="D38" s="406"/>
      <c r="E38" s="198"/>
    </row>
    <row r="39" spans="1:5" ht="17.5" customHeight="1" x14ac:dyDescent="0.35">
      <c r="A39" s="198"/>
      <c r="B39" s="407"/>
      <c r="C39" s="408"/>
      <c r="D39" s="409"/>
      <c r="E39" s="198"/>
    </row>
    <row r="40" spans="1:5" x14ac:dyDescent="0.35">
      <c r="A40" s="198"/>
      <c r="B40" s="232"/>
      <c r="C40" s="233"/>
      <c r="D40" s="234"/>
      <c r="E40" s="198"/>
    </row>
    <row r="41" spans="1:5" x14ac:dyDescent="0.35">
      <c r="A41" s="166"/>
      <c r="B41" s="232"/>
      <c r="C41" s="233"/>
      <c r="D41" s="234"/>
      <c r="E41" s="166"/>
    </row>
    <row r="42" spans="1:5" x14ac:dyDescent="0.35">
      <c r="A42" s="166"/>
      <c r="B42" s="232"/>
      <c r="C42" s="233"/>
      <c r="D42" s="234"/>
      <c r="E42" s="166"/>
    </row>
    <row r="43" spans="1:5" x14ac:dyDescent="0.35">
      <c r="A43" s="166"/>
      <c r="B43" s="232"/>
      <c r="C43" s="233"/>
      <c r="D43" s="234"/>
      <c r="E43" s="166"/>
    </row>
    <row r="44" spans="1:5" x14ac:dyDescent="0.35">
      <c r="A44" s="166"/>
      <c r="B44" s="232"/>
      <c r="C44" s="233"/>
      <c r="D44" s="234"/>
      <c r="E44" s="166"/>
    </row>
    <row r="45" spans="1:5" x14ac:dyDescent="0.35">
      <c r="A45" s="166"/>
      <c r="B45" s="232"/>
      <c r="C45" s="233"/>
      <c r="D45" s="234"/>
      <c r="E45" s="166"/>
    </row>
    <row r="46" spans="1:5" x14ac:dyDescent="0.35">
      <c r="A46" s="166"/>
      <c r="B46" s="232"/>
      <c r="C46" s="233"/>
      <c r="D46" s="234"/>
      <c r="E46" s="166"/>
    </row>
    <row r="47" spans="1:5" x14ac:dyDescent="0.35">
      <c r="A47" s="166"/>
      <c r="B47" s="232"/>
      <c r="C47" s="233"/>
      <c r="D47" s="234"/>
      <c r="E47" s="166"/>
    </row>
    <row r="48" spans="1:5" x14ac:dyDescent="0.35">
      <c r="A48" s="166"/>
      <c r="B48" s="232"/>
      <c r="C48" s="233"/>
      <c r="D48" s="234"/>
      <c r="E48" s="166"/>
    </row>
    <row r="49" spans="1:5" x14ac:dyDescent="0.35">
      <c r="A49" s="166"/>
      <c r="B49" s="232"/>
      <c r="C49" s="233"/>
      <c r="D49" s="234"/>
      <c r="E49" s="166"/>
    </row>
    <row r="50" spans="1:5" x14ac:dyDescent="0.35">
      <c r="A50" s="166"/>
      <c r="B50" s="232"/>
      <c r="C50" s="233"/>
      <c r="D50" s="234"/>
      <c r="E50" s="166"/>
    </row>
    <row r="51" spans="1:5" x14ac:dyDescent="0.35">
      <c r="A51" s="166"/>
      <c r="B51" s="232"/>
      <c r="C51" s="233"/>
      <c r="D51" s="234"/>
      <c r="E51" s="166"/>
    </row>
    <row r="52" spans="1:5" ht="16" thickBot="1" x14ac:dyDescent="0.4">
      <c r="A52" s="166"/>
      <c r="B52" s="235"/>
      <c r="C52" s="236"/>
      <c r="D52" s="237"/>
      <c r="E52" s="166"/>
    </row>
    <row r="53" spans="1:5" x14ac:dyDescent="0.35">
      <c r="A53" s="166"/>
      <c r="B53" s="166"/>
      <c r="C53" s="166"/>
      <c r="D53" s="166"/>
      <c r="E53" s="166"/>
    </row>
    <row r="54" spans="1:5" x14ac:dyDescent="0.35">
      <c r="A54" s="166"/>
      <c r="B54" s="166"/>
      <c r="C54" s="166"/>
      <c r="D54" s="166"/>
      <c r="E54" s="166"/>
    </row>
    <row r="55" spans="1:5" x14ac:dyDescent="0.35">
      <c r="A55" s="166"/>
      <c r="B55" s="166"/>
      <c r="C55" s="166"/>
      <c r="D55" s="166"/>
      <c r="E55" s="166"/>
    </row>
  </sheetData>
  <sheetProtection algorithmName="SHA-512" hashValue="Jr0JWPyhyazqykleKAPMYtKFADinl8QvIFLbrMMGo8e8As7jfVPMzB9AyyLoi/L1FJkVeFCvMIZWPfYRpJG9Cw==" saltValue="RS61T3XD2nxQ5kfMFPG7fg==" spinCount="100000" sheet="1" objects="1" scenarios="1"/>
  <protectedRanges>
    <protectedRange sqref="D7" name="Rango7_2"/>
    <protectedRange sqref="D8 D32 D27:D28 D34 D11:D15 D17:D21 D23" name="Rango6_2"/>
    <protectedRange sqref="D25:D26 D31" name="Rango6_2_1"/>
    <protectedRange sqref="D30" name="Rango6_2_2"/>
  </protectedRanges>
  <mergeCells count="16">
    <mergeCell ref="B40:D52"/>
    <mergeCell ref="B37:D37"/>
    <mergeCell ref="B2:D3"/>
    <mergeCell ref="B4:D4"/>
    <mergeCell ref="B5:D5"/>
    <mergeCell ref="B6:C6"/>
    <mergeCell ref="B7:C7"/>
    <mergeCell ref="B9:D9"/>
    <mergeCell ref="B10:D10"/>
    <mergeCell ref="B16:D16"/>
    <mergeCell ref="B22:D22"/>
    <mergeCell ref="B8:C8"/>
    <mergeCell ref="B24:D24"/>
    <mergeCell ref="B25:D25"/>
    <mergeCell ref="B30:D30"/>
    <mergeCell ref="B38:D39"/>
  </mergeCells>
  <dataValidations count="1">
    <dataValidation type="decimal" allowBlank="1" showInputMessage="1" showErrorMessage="1" sqref="D11:D12 D15 D17:D18 D21 D23" xr:uid="{ED1C7F49-F515-4AD6-9B8A-F92C2AF800DA}">
      <formula1>0</formula1>
      <formula2>2E+23</formula2>
    </dataValidation>
  </dataValidations>
  <pageMargins left="0.7" right="0.7" top="0.75" bottom="0.75" header="0.3" footer="0.3"/>
  <pageSetup scale="53" orientation="portrait" horizontalDpi="1200" verticalDpi="1200" r:id="rId1"/>
  <colBreaks count="3" manualBreakCount="3">
    <brk id="5" max="43" man="1"/>
    <brk id="16" max="43" man="1"/>
    <brk id="27" max="43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0D7FD0A-5883-4BB5-B744-88ECEEEDCED3}">
          <x14:formula1>
            <xm:f>Datos!$B$9:$B$15</xm:f>
          </x14:formula1>
          <xm:sqref>D7</xm:sqref>
        </x14:dataValidation>
        <x14:dataValidation type="list" allowBlank="1" showInputMessage="1" showErrorMessage="1" xr:uid="{F7BC98F6-69E9-40FA-8F68-08D6CB20EA08}">
          <x14:formula1>
            <xm:f>Datos!$A$1:$A$3</xm:f>
          </x14:formula1>
          <xm:sqref>D19 D13</xm:sqref>
        </x14:dataValidation>
        <x14:dataValidation type="list" allowBlank="1" showInputMessage="1" showErrorMessage="1" xr:uid="{D63C1B1C-F708-475C-8A26-BEBC6DF1D75C}">
          <x14:formula1>
            <xm:f>Datos!$F$9:$F$13</xm:f>
          </x14:formula1>
          <xm:sqref>D20 D14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30DFB-EB6B-4EBE-9384-D1B3D80D95E9}">
  <sheetPr>
    <tabColor theme="7" tint="0.39997558519241921"/>
  </sheetPr>
  <dimension ref="A1:E37"/>
  <sheetViews>
    <sheetView showRowColHeaders="0" topLeftCell="A16" zoomScaleNormal="100" workbookViewId="0"/>
  </sheetViews>
  <sheetFormatPr baseColWidth="10" defaultColWidth="11.54296875" defaultRowHeight="15.5" x14ac:dyDescent="0.35"/>
  <cols>
    <col min="1" max="1" width="5.26953125" style="29" customWidth="1"/>
    <col min="2" max="2" width="11.54296875" style="29"/>
    <col min="3" max="3" width="49.1796875" style="29" customWidth="1"/>
    <col min="4" max="4" width="60.26953125" style="29" customWidth="1"/>
    <col min="5" max="5" width="5.26953125" style="29" customWidth="1"/>
    <col min="6" max="16384" width="11.54296875" style="29"/>
  </cols>
  <sheetData>
    <row r="1" spans="1:5" ht="16" thickBot="1" x14ac:dyDescent="0.4">
      <c r="A1" s="28"/>
      <c r="B1" s="28"/>
      <c r="C1" s="28"/>
      <c r="D1" s="28"/>
      <c r="E1" s="28"/>
    </row>
    <row r="2" spans="1:5" x14ac:dyDescent="0.35">
      <c r="A2" s="28"/>
      <c r="B2" s="103" t="s">
        <v>219</v>
      </c>
      <c r="C2" s="104"/>
      <c r="D2" s="105"/>
      <c r="E2" s="28"/>
    </row>
    <row r="3" spans="1:5" x14ac:dyDescent="0.35">
      <c r="A3" s="28"/>
      <c r="B3" s="106"/>
      <c r="C3" s="107"/>
      <c r="D3" s="108"/>
      <c r="E3" s="28"/>
    </row>
    <row r="4" spans="1:5" ht="18.5" x14ac:dyDescent="0.35">
      <c r="A4" s="28"/>
      <c r="B4" s="112" t="s">
        <v>11</v>
      </c>
      <c r="C4" s="113"/>
      <c r="D4" s="114"/>
      <c r="E4" s="30"/>
    </row>
    <row r="5" spans="1:5" ht="33" customHeight="1" x14ac:dyDescent="0.35">
      <c r="A5" s="28"/>
      <c r="B5" s="109" t="s">
        <v>162</v>
      </c>
      <c r="C5" s="110"/>
      <c r="D5" s="111"/>
      <c r="E5" s="30"/>
    </row>
    <row r="6" spans="1:5" x14ac:dyDescent="0.35">
      <c r="A6" s="28"/>
      <c r="B6" s="100" t="s">
        <v>8</v>
      </c>
      <c r="C6" s="101"/>
      <c r="D6" s="31" t="s">
        <v>5</v>
      </c>
      <c r="E6" s="30"/>
    </row>
    <row r="7" spans="1:5" ht="40.5" customHeight="1" x14ac:dyDescent="0.35">
      <c r="A7" s="28"/>
      <c r="B7" s="109" t="s">
        <v>160</v>
      </c>
      <c r="C7" s="110"/>
      <c r="D7" s="21" t="s">
        <v>82</v>
      </c>
      <c r="E7" s="30"/>
    </row>
    <row r="8" spans="1:5" ht="30.65" customHeight="1" x14ac:dyDescent="0.35">
      <c r="A8" s="28"/>
      <c r="B8" s="109" t="s">
        <v>63</v>
      </c>
      <c r="C8" s="110"/>
      <c r="D8" s="21"/>
      <c r="E8" s="30"/>
    </row>
    <row r="9" spans="1:5" x14ac:dyDescent="0.35">
      <c r="A9" s="28"/>
      <c r="B9" s="100" t="s">
        <v>6</v>
      </c>
      <c r="C9" s="101"/>
      <c r="D9" s="102"/>
      <c r="E9" s="28"/>
    </row>
    <row r="10" spans="1:5" ht="32.15" customHeight="1" x14ac:dyDescent="0.35">
      <c r="A10" s="28"/>
      <c r="B10" s="32">
        <v>1</v>
      </c>
      <c r="C10" s="33" t="s">
        <v>114</v>
      </c>
      <c r="D10" s="21" t="s">
        <v>82</v>
      </c>
      <c r="E10" s="28"/>
    </row>
    <row r="11" spans="1:5" ht="32.15" customHeight="1" x14ac:dyDescent="0.35">
      <c r="A11" s="28"/>
      <c r="B11" s="32">
        <v>2</v>
      </c>
      <c r="C11" s="33" t="s">
        <v>51</v>
      </c>
      <c r="D11" s="21"/>
      <c r="E11" s="34"/>
    </row>
    <row r="12" spans="1:5" ht="57" customHeight="1" x14ac:dyDescent="0.35">
      <c r="A12" s="28"/>
      <c r="B12" s="32">
        <v>3</v>
      </c>
      <c r="C12" s="33" t="s">
        <v>52</v>
      </c>
      <c r="D12" s="21"/>
      <c r="E12" s="34"/>
    </row>
    <row r="13" spans="1:5" ht="38.5" customHeight="1" x14ac:dyDescent="0.35">
      <c r="A13" s="28"/>
      <c r="B13" s="35">
        <v>4</v>
      </c>
      <c r="C13" s="36" t="s">
        <v>53</v>
      </c>
      <c r="D13" s="24" t="str">
        <f>IFERROR(((D12)/D11),"Cálculo automático")</f>
        <v>Cálculo automático</v>
      </c>
      <c r="E13" s="30"/>
    </row>
    <row r="14" spans="1:5" x14ac:dyDescent="0.35">
      <c r="A14" s="28"/>
      <c r="B14" s="115" t="s">
        <v>59</v>
      </c>
      <c r="C14" s="116"/>
      <c r="D14" s="117"/>
      <c r="E14" s="28"/>
    </row>
    <row r="15" spans="1:5" ht="33.65" customHeight="1" x14ac:dyDescent="0.35">
      <c r="A15" s="28"/>
      <c r="B15" s="32">
        <v>6</v>
      </c>
      <c r="C15" s="33" t="s">
        <v>60</v>
      </c>
      <c r="D15" s="25"/>
      <c r="E15" s="30"/>
    </row>
    <row r="16" spans="1:5" ht="31" x14ac:dyDescent="0.35">
      <c r="A16" s="28"/>
      <c r="B16" s="32">
        <v>7</v>
      </c>
      <c r="C16" s="33" t="s">
        <v>62</v>
      </c>
      <c r="D16" s="25"/>
      <c r="E16" s="30"/>
    </row>
    <row r="17" spans="1:5" ht="68.5" customHeight="1" x14ac:dyDescent="0.35">
      <c r="A17" s="28"/>
      <c r="B17" s="32">
        <v>8</v>
      </c>
      <c r="C17" s="33" t="s">
        <v>61</v>
      </c>
      <c r="D17" s="25"/>
      <c r="E17" s="30"/>
    </row>
    <row r="18" spans="1:5" ht="56.5" customHeight="1" x14ac:dyDescent="0.35">
      <c r="A18" s="28"/>
      <c r="B18" s="32">
        <v>9</v>
      </c>
      <c r="C18" s="33" t="s">
        <v>64</v>
      </c>
      <c r="D18" s="25"/>
      <c r="E18" s="30"/>
    </row>
    <row r="19" spans="1:5" x14ac:dyDescent="0.35">
      <c r="A19" s="28"/>
      <c r="B19" s="100" t="s">
        <v>48</v>
      </c>
      <c r="C19" s="101"/>
      <c r="D19" s="102"/>
      <c r="E19" s="34"/>
    </row>
    <row r="20" spans="1:5" ht="15.5" customHeight="1" x14ac:dyDescent="0.35">
      <c r="A20" s="28"/>
      <c r="B20" s="354" t="s">
        <v>220</v>
      </c>
      <c r="C20" s="355"/>
      <c r="D20" s="356"/>
      <c r="E20" s="38"/>
    </row>
    <row r="21" spans="1:5" x14ac:dyDescent="0.35">
      <c r="A21" s="38"/>
      <c r="B21" s="357"/>
      <c r="C21" s="358"/>
      <c r="D21" s="359"/>
      <c r="E21" s="38"/>
    </row>
    <row r="22" spans="1:5" x14ac:dyDescent="0.35">
      <c r="A22" s="38"/>
      <c r="B22" s="360"/>
      <c r="C22" s="361"/>
      <c r="D22" s="362"/>
      <c r="E22" s="38"/>
    </row>
    <row r="23" spans="1:5" x14ac:dyDescent="0.35">
      <c r="A23" s="28"/>
      <c r="B23" s="363"/>
      <c r="C23" s="364"/>
      <c r="D23" s="365"/>
      <c r="E23" s="28"/>
    </row>
    <row r="24" spans="1:5" x14ac:dyDescent="0.35">
      <c r="A24" s="28"/>
      <c r="B24" s="363"/>
      <c r="C24" s="364"/>
      <c r="D24" s="365"/>
      <c r="E24" s="28"/>
    </row>
    <row r="25" spans="1:5" x14ac:dyDescent="0.35">
      <c r="A25" s="28"/>
      <c r="B25" s="363"/>
      <c r="C25" s="364"/>
      <c r="D25" s="365"/>
      <c r="E25" s="28"/>
    </row>
    <row r="26" spans="1:5" x14ac:dyDescent="0.35">
      <c r="A26" s="28"/>
      <c r="B26" s="363"/>
      <c r="C26" s="364"/>
      <c r="D26" s="365"/>
      <c r="E26" s="28"/>
    </row>
    <row r="27" spans="1:5" x14ac:dyDescent="0.35">
      <c r="A27" s="28"/>
      <c r="B27" s="363"/>
      <c r="C27" s="364"/>
      <c r="D27" s="365"/>
      <c r="E27" s="28"/>
    </row>
    <row r="28" spans="1:5" x14ac:dyDescent="0.35">
      <c r="A28" s="28"/>
      <c r="B28" s="363"/>
      <c r="C28" s="364"/>
      <c r="D28" s="365"/>
      <c r="E28" s="28"/>
    </row>
    <row r="29" spans="1:5" x14ac:dyDescent="0.35">
      <c r="A29" s="28"/>
      <c r="B29" s="363"/>
      <c r="C29" s="364"/>
      <c r="D29" s="365"/>
      <c r="E29" s="28"/>
    </row>
    <row r="30" spans="1:5" x14ac:dyDescent="0.35">
      <c r="A30" s="28"/>
      <c r="B30" s="363"/>
      <c r="C30" s="364"/>
      <c r="D30" s="365"/>
      <c r="E30" s="28"/>
    </row>
    <row r="31" spans="1:5" x14ac:dyDescent="0.35">
      <c r="A31" s="28"/>
      <c r="B31" s="363"/>
      <c r="C31" s="364"/>
      <c r="D31" s="365"/>
      <c r="E31" s="28"/>
    </row>
    <row r="32" spans="1:5" x14ac:dyDescent="0.35">
      <c r="A32" s="28"/>
      <c r="B32" s="363"/>
      <c r="C32" s="364"/>
      <c r="D32" s="365"/>
      <c r="E32" s="28"/>
    </row>
    <row r="33" spans="1:5" x14ac:dyDescent="0.35">
      <c r="A33" s="28"/>
      <c r="B33" s="363"/>
      <c r="C33" s="364"/>
      <c r="D33" s="365"/>
      <c r="E33" s="28"/>
    </row>
    <row r="34" spans="1:5" ht="16" thickBot="1" x14ac:dyDescent="0.4">
      <c r="A34" s="28"/>
      <c r="B34" s="366"/>
      <c r="C34" s="367"/>
      <c r="D34" s="368"/>
      <c r="E34" s="28"/>
    </row>
    <row r="35" spans="1:5" x14ac:dyDescent="0.35">
      <c r="A35" s="28"/>
      <c r="B35" s="28"/>
      <c r="C35" s="28"/>
      <c r="D35" s="28"/>
      <c r="E35" s="28"/>
    </row>
    <row r="36" spans="1:5" x14ac:dyDescent="0.35">
      <c r="A36" s="28"/>
      <c r="B36" s="28"/>
      <c r="C36" s="28"/>
      <c r="D36" s="28"/>
      <c r="E36" s="28"/>
    </row>
    <row r="37" spans="1:5" x14ac:dyDescent="0.35">
      <c r="A37" s="28"/>
      <c r="B37" s="28"/>
      <c r="C37" s="28"/>
      <c r="D37" s="28"/>
      <c r="E37" s="28"/>
    </row>
  </sheetData>
  <sheetProtection algorithmName="SHA-512" hashValue="QyGE+TVzvS8LqqmtfXzrgmU9faKBKBRUDsXLZCDK6Eh8DInnOveLVouukl3F9TM5K3CFww0yGh23zo7Bo/l5Lw==" saltValue="Ruro0BgdMVb5GyUTSCvqmQ==" spinCount="100000" sheet="1" objects="1" scenarios="1"/>
  <protectedRanges>
    <protectedRange sqref="D7" name="Rango7_2"/>
    <protectedRange sqref="D8 D10:D12" name="Rango6_2"/>
  </protectedRanges>
  <mergeCells count="11">
    <mergeCell ref="B19:D19"/>
    <mergeCell ref="B2:D3"/>
    <mergeCell ref="B4:D4"/>
    <mergeCell ref="B5:D5"/>
    <mergeCell ref="B6:C6"/>
    <mergeCell ref="B7:C7"/>
    <mergeCell ref="B9:D9"/>
    <mergeCell ref="B8:C8"/>
    <mergeCell ref="B14:D14"/>
    <mergeCell ref="B20:D21"/>
    <mergeCell ref="B22:D34"/>
  </mergeCells>
  <pageMargins left="0.7" right="0.7" top="0.75" bottom="0.75" header="0.3" footer="0.3"/>
  <pageSetup scale="6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48413D-C4E2-49F7-B0C0-FBA55D0FC200}">
          <x14:formula1>
            <xm:f>Datos!$F$19:$F$21</xm:f>
          </x14:formula1>
          <xm:sqref>D10</xm:sqref>
        </x14:dataValidation>
        <x14:dataValidation type="list" allowBlank="1" showInputMessage="1" showErrorMessage="1" xr:uid="{630FEE3C-2BC4-48EF-AEF6-5AD7E489AFA5}">
          <x14:formula1>
            <xm:f>Datos!$B$20:$B$23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0EB70-1DBE-440D-A5B4-1E772853C75C}">
  <sheetPr>
    <tabColor rgb="FFFFD966"/>
  </sheetPr>
  <dimension ref="A1:E53"/>
  <sheetViews>
    <sheetView showGridLines="0" showRowColHeaders="0" topLeftCell="A24" zoomScaleNormal="100" zoomScaleSheetLayoutView="50" zoomScalePageLayoutView="40" workbookViewId="0"/>
  </sheetViews>
  <sheetFormatPr baseColWidth="10" defaultColWidth="11.54296875" defaultRowHeight="15.5" x14ac:dyDescent="0.35"/>
  <cols>
    <col min="1" max="1" width="3.7265625" style="29" customWidth="1"/>
    <col min="2" max="2" width="11.54296875" style="29"/>
    <col min="3" max="3" width="58.1796875" style="29" customWidth="1"/>
    <col min="4" max="4" width="46.54296875" style="29" customWidth="1"/>
    <col min="5" max="5" width="3.81640625" style="29" customWidth="1"/>
    <col min="6" max="16384" width="11.54296875" style="29"/>
  </cols>
  <sheetData>
    <row r="1" spans="1:5" ht="16" thickBot="1" x14ac:dyDescent="0.4">
      <c r="A1" s="166"/>
      <c r="B1" s="166"/>
      <c r="C1" s="166"/>
      <c r="D1" s="166"/>
      <c r="E1" s="166"/>
    </row>
    <row r="2" spans="1:5" x14ac:dyDescent="0.35">
      <c r="A2" s="166"/>
      <c r="B2" s="202" t="s">
        <v>219</v>
      </c>
      <c r="C2" s="203"/>
      <c r="D2" s="204"/>
      <c r="E2" s="166"/>
    </row>
    <row r="3" spans="1:5" x14ac:dyDescent="0.35">
      <c r="A3" s="166"/>
      <c r="B3" s="205"/>
      <c r="C3" s="206"/>
      <c r="D3" s="207"/>
      <c r="E3" s="166"/>
    </row>
    <row r="4" spans="1:5" ht="21" x14ac:dyDescent="0.35">
      <c r="A4" s="166"/>
      <c r="B4" s="208" t="s">
        <v>18</v>
      </c>
      <c r="C4" s="209"/>
      <c r="D4" s="210"/>
      <c r="E4" s="177"/>
    </row>
    <row r="5" spans="1:5" ht="33" customHeight="1" x14ac:dyDescent="0.35">
      <c r="A5" s="166"/>
      <c r="B5" s="211" t="s">
        <v>19</v>
      </c>
      <c r="C5" s="212"/>
      <c r="D5" s="213"/>
      <c r="E5" s="177"/>
    </row>
    <row r="6" spans="1:5" x14ac:dyDescent="0.35">
      <c r="A6" s="166"/>
      <c r="B6" s="214" t="s">
        <v>8</v>
      </c>
      <c r="C6" s="215"/>
      <c r="D6" s="216" t="s">
        <v>5</v>
      </c>
      <c r="E6" s="177"/>
    </row>
    <row r="7" spans="1:5" ht="40" customHeight="1" x14ac:dyDescent="0.35">
      <c r="A7" s="166"/>
      <c r="B7" s="211" t="s">
        <v>160</v>
      </c>
      <c r="C7" s="212"/>
      <c r="D7" s="21" t="s">
        <v>82</v>
      </c>
      <c r="E7" s="177"/>
    </row>
    <row r="8" spans="1:5" ht="20.5" customHeight="1" x14ac:dyDescent="0.35">
      <c r="A8" s="166"/>
      <c r="B8" s="214" t="s">
        <v>6</v>
      </c>
      <c r="C8" s="215"/>
      <c r="D8" s="217"/>
      <c r="E8" s="166"/>
    </row>
    <row r="9" spans="1:5" ht="21.65" customHeight="1" x14ac:dyDescent="0.35">
      <c r="A9" s="166"/>
      <c r="B9" s="218" t="s">
        <v>20</v>
      </c>
      <c r="C9" s="219"/>
      <c r="D9" s="220"/>
      <c r="E9" s="166"/>
    </row>
    <row r="10" spans="1:5" ht="36.65" customHeight="1" x14ac:dyDescent="0.35">
      <c r="A10" s="166"/>
      <c r="B10" s="221">
        <v>1</v>
      </c>
      <c r="C10" s="222" t="s">
        <v>39</v>
      </c>
      <c r="D10" s="21"/>
      <c r="E10" s="193"/>
    </row>
    <row r="11" spans="1:5" ht="36.65" customHeight="1" x14ac:dyDescent="0.35">
      <c r="A11" s="166"/>
      <c r="B11" s="221">
        <v>2</v>
      </c>
      <c r="C11" s="222" t="s">
        <v>74</v>
      </c>
      <c r="D11" s="21" t="s">
        <v>82</v>
      </c>
      <c r="E11" s="193"/>
    </row>
    <row r="12" spans="1:5" ht="17" customHeight="1" x14ac:dyDescent="0.35">
      <c r="A12" s="166"/>
      <c r="B12" s="238">
        <v>3</v>
      </c>
      <c r="C12" s="239" t="s">
        <v>153</v>
      </c>
      <c r="D12" s="119"/>
      <c r="E12" s="193"/>
    </row>
    <row r="13" spans="1:5" ht="16.5" customHeight="1" x14ac:dyDescent="0.35">
      <c r="A13" s="166"/>
      <c r="B13" s="238"/>
      <c r="C13" s="240" t="str">
        <f>IFERROR(VLOOKUP(D11,Datos!N47:O51,2,FALSE),"Unidades para la eficiencia")</f>
        <v>Unidades para la eficiencia</v>
      </c>
      <c r="D13" s="119"/>
      <c r="E13" s="193"/>
    </row>
    <row r="14" spans="1:5" ht="36.65" customHeight="1" x14ac:dyDescent="0.35">
      <c r="A14" s="166"/>
      <c r="B14" s="221">
        <v>4</v>
      </c>
      <c r="C14" s="222" t="s">
        <v>163</v>
      </c>
      <c r="D14" s="42"/>
      <c r="E14" s="193"/>
    </row>
    <row r="15" spans="1:5" ht="75.75" customHeight="1" x14ac:dyDescent="0.35">
      <c r="A15" s="166"/>
      <c r="B15" s="221">
        <v>5</v>
      </c>
      <c r="C15" s="222" t="s">
        <v>164</v>
      </c>
      <c r="D15" s="43"/>
      <c r="E15" s="193"/>
    </row>
    <row r="16" spans="1:5" ht="65.25" customHeight="1" x14ac:dyDescent="0.35">
      <c r="A16" s="166"/>
      <c r="B16" s="221">
        <v>6</v>
      </c>
      <c r="C16" s="222" t="s">
        <v>165</v>
      </c>
      <c r="D16" s="43"/>
      <c r="E16" s="193"/>
    </row>
    <row r="17" spans="1:5" ht="21.65" customHeight="1" x14ac:dyDescent="0.35">
      <c r="A17" s="166"/>
      <c r="B17" s="218" t="s">
        <v>21</v>
      </c>
      <c r="C17" s="219"/>
      <c r="D17" s="220"/>
      <c r="E17" s="166"/>
    </row>
    <row r="18" spans="1:5" ht="36.65" customHeight="1" x14ac:dyDescent="0.35">
      <c r="A18" s="166"/>
      <c r="B18" s="221">
        <v>7</v>
      </c>
      <c r="C18" s="222" t="s">
        <v>83</v>
      </c>
      <c r="D18" s="21"/>
      <c r="E18" s="193"/>
    </row>
    <row r="19" spans="1:5" ht="36.65" customHeight="1" x14ac:dyDescent="0.35">
      <c r="A19" s="166"/>
      <c r="B19" s="221">
        <v>8</v>
      </c>
      <c r="C19" s="222" t="s">
        <v>75</v>
      </c>
      <c r="D19" s="21" t="s">
        <v>82</v>
      </c>
      <c r="E19" s="193"/>
    </row>
    <row r="20" spans="1:5" ht="29" customHeight="1" x14ac:dyDescent="0.35">
      <c r="A20" s="166"/>
      <c r="B20" s="238">
        <v>9</v>
      </c>
      <c r="C20" s="239" t="s">
        <v>152</v>
      </c>
      <c r="D20" s="118"/>
      <c r="E20" s="193"/>
    </row>
    <row r="21" spans="1:5" ht="16" customHeight="1" x14ac:dyDescent="0.35">
      <c r="A21" s="166"/>
      <c r="B21" s="238"/>
      <c r="C21" s="240" t="str">
        <f>IFERROR(VLOOKUP(D19,Datos!N47:O51,2,FALSE),"Unidades para la eficiencia")</f>
        <v>Unidades para la eficiencia</v>
      </c>
      <c r="D21" s="118"/>
      <c r="E21" s="193"/>
    </row>
    <row r="22" spans="1:5" ht="36.65" customHeight="1" x14ac:dyDescent="0.35">
      <c r="A22" s="166"/>
      <c r="B22" s="221">
        <v>10</v>
      </c>
      <c r="C22" s="222" t="s">
        <v>163</v>
      </c>
      <c r="D22" s="26"/>
      <c r="E22" s="193"/>
    </row>
    <row r="23" spans="1:5" ht="58.5" customHeight="1" x14ac:dyDescent="0.35">
      <c r="A23" s="166"/>
      <c r="B23" s="221">
        <v>11</v>
      </c>
      <c r="C23" s="222" t="s">
        <v>164</v>
      </c>
      <c r="D23" s="21"/>
      <c r="E23" s="193"/>
    </row>
    <row r="24" spans="1:5" ht="55" customHeight="1" x14ac:dyDescent="0.35">
      <c r="A24" s="166"/>
      <c r="B24" s="221">
        <v>12</v>
      </c>
      <c r="C24" s="222" t="s">
        <v>165</v>
      </c>
      <c r="D24" s="21"/>
      <c r="E24" s="193"/>
    </row>
    <row r="25" spans="1:5" ht="21.65" customHeight="1" x14ac:dyDescent="0.35">
      <c r="A25" s="166"/>
      <c r="B25" s="218" t="s">
        <v>84</v>
      </c>
      <c r="C25" s="219"/>
      <c r="D25" s="220"/>
      <c r="E25" s="166"/>
    </row>
    <row r="26" spans="1:5" ht="20.5" customHeight="1" x14ac:dyDescent="0.35">
      <c r="A26" s="166"/>
      <c r="B26" s="223" t="s">
        <v>85</v>
      </c>
      <c r="C26" s="224"/>
      <c r="D26" s="225"/>
      <c r="E26" s="193"/>
    </row>
    <row r="27" spans="1:5" ht="31" hidden="1" x14ac:dyDescent="0.35">
      <c r="A27" s="166"/>
      <c r="B27" s="226" t="s">
        <v>45</v>
      </c>
      <c r="C27" s="227" t="s">
        <v>77</v>
      </c>
      <c r="D27" s="37" t="str">
        <f>IFERROR((D14/D12)*D18,"Cálculo automático")</f>
        <v>Cálculo automático</v>
      </c>
      <c r="E27" s="193"/>
    </row>
    <row r="28" spans="1:5" hidden="1" x14ac:dyDescent="0.35">
      <c r="A28" s="166"/>
      <c r="B28" s="226" t="s">
        <v>46</v>
      </c>
      <c r="C28" s="227" t="s">
        <v>78</v>
      </c>
      <c r="D28" s="37">
        <f>IFERROR(VLOOKUP(D11,Datos!J48:'Datos'!K51,2,FALSE),"Cálculo automático")</f>
        <v>0</v>
      </c>
      <c r="E28" s="193"/>
    </row>
    <row r="29" spans="1:5" ht="22" customHeight="1" x14ac:dyDescent="0.35">
      <c r="A29" s="166"/>
      <c r="B29" s="226" t="s">
        <v>45</v>
      </c>
      <c r="C29" s="227" t="s">
        <v>81</v>
      </c>
      <c r="D29" s="241" t="str">
        <f>IFERROR(D27*D28,"Cálculo automático")</f>
        <v>Cálculo automático</v>
      </c>
      <c r="E29" s="193"/>
    </row>
    <row r="30" spans="1:5" ht="20.5" customHeight="1" x14ac:dyDescent="0.35">
      <c r="A30" s="166"/>
      <c r="B30" s="223" t="s">
        <v>86</v>
      </c>
      <c r="C30" s="224"/>
      <c r="D30" s="225"/>
      <c r="E30" s="193"/>
    </row>
    <row r="31" spans="1:5" ht="31" hidden="1" x14ac:dyDescent="0.35">
      <c r="A31" s="166"/>
      <c r="B31" s="226" t="s">
        <v>47</v>
      </c>
      <c r="C31" s="227" t="s">
        <v>166</v>
      </c>
      <c r="D31" s="37" t="str">
        <f>IFERROR((D22/D20)*D18,"Cálculo automático")</f>
        <v>Cálculo automático</v>
      </c>
      <c r="E31" s="193"/>
    </row>
    <row r="32" spans="1:5" hidden="1" x14ac:dyDescent="0.35">
      <c r="A32" s="166"/>
      <c r="B32" s="226" t="s">
        <v>90</v>
      </c>
      <c r="C32" s="227" t="s">
        <v>78</v>
      </c>
      <c r="D32" s="37">
        <f>IFERROR(VLOOKUP(D19,Datos!J48:K53,2,FALSE),"Cálculo automático")</f>
        <v>0</v>
      </c>
      <c r="E32" s="193"/>
    </row>
    <row r="33" spans="1:5" ht="23.5" hidden="1" customHeight="1" x14ac:dyDescent="0.35">
      <c r="A33" s="166"/>
      <c r="B33" s="226" t="s">
        <v>46</v>
      </c>
      <c r="C33" s="227" t="s">
        <v>81</v>
      </c>
      <c r="D33" s="241" t="str">
        <f>IFERROR(D31*D32,"Cálculo automático")</f>
        <v>Cálculo automático</v>
      </c>
      <c r="E33" s="193"/>
    </row>
    <row r="34" spans="1:5" x14ac:dyDescent="0.35">
      <c r="A34" s="166"/>
      <c r="B34" s="226" t="s">
        <v>46</v>
      </c>
      <c r="C34" s="227" t="s">
        <v>81</v>
      </c>
      <c r="D34" s="242" t="str">
        <f>IFERROR((-1)*(D33-D29),"Cálculo automático")</f>
        <v>Cálculo automático</v>
      </c>
      <c r="E34" s="177"/>
    </row>
    <row r="35" spans="1:5" x14ac:dyDescent="0.35">
      <c r="A35" s="166"/>
      <c r="B35" s="214" t="s">
        <v>48</v>
      </c>
      <c r="C35" s="215"/>
      <c r="D35" s="217"/>
      <c r="E35" s="193"/>
    </row>
    <row r="36" spans="1:5" ht="15.65" customHeight="1" x14ac:dyDescent="0.35">
      <c r="A36" s="166"/>
      <c r="B36" s="398" t="s">
        <v>220</v>
      </c>
      <c r="C36" s="399"/>
      <c r="D36" s="400"/>
      <c r="E36" s="198"/>
    </row>
    <row r="37" spans="1:5" x14ac:dyDescent="0.35">
      <c r="A37" s="198"/>
      <c r="B37" s="401"/>
      <c r="C37" s="402"/>
      <c r="D37" s="403"/>
      <c r="E37" s="198"/>
    </row>
    <row r="38" spans="1:5" x14ac:dyDescent="0.35">
      <c r="A38" s="198"/>
      <c r="B38" s="243"/>
      <c r="C38" s="244"/>
      <c r="D38" s="245"/>
      <c r="E38" s="198"/>
    </row>
    <row r="39" spans="1:5" x14ac:dyDescent="0.35">
      <c r="A39" s="166"/>
      <c r="B39" s="246"/>
      <c r="C39" s="233"/>
      <c r="D39" s="247"/>
      <c r="E39" s="166"/>
    </row>
    <row r="40" spans="1:5" x14ac:dyDescent="0.35">
      <c r="A40" s="166"/>
      <c r="B40" s="246"/>
      <c r="C40" s="233"/>
      <c r="D40" s="247"/>
      <c r="E40" s="166"/>
    </row>
    <row r="41" spans="1:5" x14ac:dyDescent="0.35">
      <c r="A41" s="166"/>
      <c r="B41" s="246"/>
      <c r="C41" s="233"/>
      <c r="D41" s="247"/>
      <c r="E41" s="166"/>
    </row>
    <row r="42" spans="1:5" x14ac:dyDescent="0.35">
      <c r="A42" s="166"/>
      <c r="B42" s="246"/>
      <c r="C42" s="233"/>
      <c r="D42" s="247"/>
      <c r="E42" s="166"/>
    </row>
    <row r="43" spans="1:5" x14ac:dyDescent="0.35">
      <c r="A43" s="166"/>
      <c r="B43" s="246"/>
      <c r="C43" s="233"/>
      <c r="D43" s="247"/>
      <c r="E43" s="166"/>
    </row>
    <row r="44" spans="1:5" x14ac:dyDescent="0.35">
      <c r="A44" s="166"/>
      <c r="B44" s="246"/>
      <c r="C44" s="233"/>
      <c r="D44" s="247"/>
      <c r="E44" s="166"/>
    </row>
    <row r="45" spans="1:5" x14ac:dyDescent="0.35">
      <c r="A45" s="166"/>
      <c r="B45" s="246"/>
      <c r="C45" s="233"/>
      <c r="D45" s="247"/>
      <c r="E45" s="166"/>
    </row>
    <row r="46" spans="1:5" x14ac:dyDescent="0.35">
      <c r="A46" s="166"/>
      <c r="B46" s="246"/>
      <c r="C46" s="233"/>
      <c r="D46" s="247"/>
      <c r="E46" s="166"/>
    </row>
    <row r="47" spans="1:5" x14ac:dyDescent="0.35">
      <c r="A47" s="166"/>
      <c r="B47" s="246"/>
      <c r="C47" s="233"/>
      <c r="D47" s="247"/>
      <c r="E47" s="166"/>
    </row>
    <row r="48" spans="1:5" x14ac:dyDescent="0.35">
      <c r="A48" s="166"/>
      <c r="B48" s="246"/>
      <c r="C48" s="233"/>
      <c r="D48" s="247"/>
      <c r="E48" s="166"/>
    </row>
    <row r="49" spans="1:5" x14ac:dyDescent="0.35">
      <c r="A49" s="166"/>
      <c r="B49" s="246"/>
      <c r="C49" s="233"/>
      <c r="D49" s="247"/>
      <c r="E49" s="166"/>
    </row>
    <row r="50" spans="1:5" ht="16" thickBot="1" x14ac:dyDescent="0.4">
      <c r="A50" s="166"/>
      <c r="B50" s="248"/>
      <c r="C50" s="249"/>
      <c r="D50" s="250"/>
      <c r="E50" s="166"/>
    </row>
    <row r="51" spans="1:5" x14ac:dyDescent="0.35">
      <c r="A51" s="166"/>
      <c r="B51" s="166"/>
      <c r="C51" s="166"/>
      <c r="D51" s="166"/>
      <c r="E51" s="166"/>
    </row>
    <row r="52" spans="1:5" x14ac:dyDescent="0.35">
      <c r="A52" s="166"/>
      <c r="B52" s="166"/>
      <c r="C52" s="166"/>
      <c r="D52" s="166"/>
      <c r="E52" s="166"/>
    </row>
    <row r="53" spans="1:5" x14ac:dyDescent="0.35">
      <c r="A53" s="166"/>
      <c r="B53" s="166"/>
      <c r="C53" s="166"/>
      <c r="D53" s="166"/>
      <c r="E53" s="166"/>
    </row>
  </sheetData>
  <sheetProtection algorithmName="SHA-512" hashValue="88/QsbbTHM2L7utL3LFHAWx6z/ZOqlxr4PSyWkAfgI2psbxS12zICkVzXy3eBftkcexsdOCtwgAa5nvPpOKmIg==" saltValue="0f7//PngZIswM47efbJMtA==" spinCount="100000" sheet="1" objects="1" scenarios="1"/>
  <protectedRanges>
    <protectedRange sqref="D7" name="Rango7_2"/>
    <protectedRange sqref="D18:D24 D26:D33 D10:D16" name="Rango6_2"/>
  </protectedRanges>
  <mergeCells count="18">
    <mergeCell ref="B12:B13"/>
    <mergeCell ref="B36:D37"/>
    <mergeCell ref="B38:D50"/>
    <mergeCell ref="B35:D35"/>
    <mergeCell ref="B26:D26"/>
    <mergeCell ref="B30:D30"/>
    <mergeCell ref="B2:D3"/>
    <mergeCell ref="B4:D4"/>
    <mergeCell ref="B5:D5"/>
    <mergeCell ref="B6:C6"/>
    <mergeCell ref="B7:C7"/>
    <mergeCell ref="B8:D8"/>
    <mergeCell ref="B9:D9"/>
    <mergeCell ref="B17:D17"/>
    <mergeCell ref="B25:D25"/>
    <mergeCell ref="B20:B21"/>
    <mergeCell ref="D20:D21"/>
    <mergeCell ref="D12:D13"/>
  </mergeCells>
  <pageMargins left="0.7" right="0.7" top="0.75" bottom="0.75" header="0.3" footer="0.3"/>
  <pageSetup scale="54" orientation="portrait" horizontalDpi="1200" verticalDpi="1200" r:id="rId1"/>
  <colBreaks count="2" manualBreakCount="2">
    <brk id="5" max="1048575" man="1"/>
    <brk id="18" max="41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D7105ED-5867-403A-B6C4-9683AB1767F0}">
          <x14:formula1>
            <xm:f>Datos!$F$47:$F$50</xm:f>
          </x14:formula1>
          <xm:sqref>D11</xm:sqref>
        </x14:dataValidation>
        <x14:dataValidation type="list" allowBlank="1" showInputMessage="1" showErrorMessage="1" xr:uid="{E3C6B207-804E-4AB5-A22B-41014196D734}">
          <x14:formula1>
            <xm:f>Datos!$H$47:$H$48</xm:f>
          </x14:formula1>
          <xm:sqref>D19</xm:sqref>
        </x14:dataValidation>
        <x14:dataValidation type="list" allowBlank="1" showInputMessage="1" showErrorMessage="1" xr:uid="{17E5F981-8284-4B04-9C53-57F92AAB65FC}">
          <x14:formula1>
            <xm:f>Datos!$B$47:$B$48</xm:f>
          </x14:formula1>
          <xm:sqref>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806F8-E5D1-4956-995B-DE25E40DA5BA}">
  <sheetPr>
    <tabColor rgb="FFFFD966"/>
  </sheetPr>
  <dimension ref="A1:AQ178"/>
  <sheetViews>
    <sheetView showRowColHeaders="0" topLeftCell="A10" zoomScaleNormal="100" workbookViewId="0"/>
  </sheetViews>
  <sheetFormatPr baseColWidth="10" defaultColWidth="11.54296875" defaultRowHeight="15.5" x14ac:dyDescent="0.35"/>
  <cols>
    <col min="1" max="1" width="5.26953125" style="167" customWidth="1"/>
    <col min="2" max="2" width="11.54296875" style="167"/>
    <col min="3" max="3" width="44.81640625" style="167" customWidth="1"/>
    <col min="4" max="4" width="60.26953125" style="167" customWidth="1"/>
    <col min="5" max="5" width="5.26953125" style="167" customWidth="1"/>
    <col min="6" max="16384" width="11.54296875" style="167"/>
  </cols>
  <sheetData>
    <row r="1" spans="1:43" ht="16" thickBot="1" x14ac:dyDescent="0.4">
      <c r="A1" s="166"/>
      <c r="B1" s="166"/>
      <c r="C1" s="166"/>
      <c r="D1" s="166"/>
      <c r="E1" s="166"/>
    </row>
    <row r="2" spans="1:43" x14ac:dyDescent="0.35">
      <c r="A2" s="166"/>
      <c r="B2" s="168" t="s">
        <v>219</v>
      </c>
      <c r="C2" s="169"/>
      <c r="D2" s="170"/>
      <c r="E2" s="166"/>
    </row>
    <row r="3" spans="1:43" x14ac:dyDescent="0.35">
      <c r="A3" s="166"/>
      <c r="B3" s="171"/>
      <c r="C3" s="172"/>
      <c r="D3" s="173"/>
      <c r="E3" s="166"/>
    </row>
    <row r="4" spans="1:43" ht="21" x14ac:dyDescent="0.35">
      <c r="A4" s="166"/>
      <c r="B4" s="174" t="s">
        <v>167</v>
      </c>
      <c r="C4" s="175"/>
      <c r="D4" s="176"/>
      <c r="E4" s="177"/>
    </row>
    <row r="5" spans="1:43" ht="33" customHeight="1" x14ac:dyDescent="0.35">
      <c r="A5" s="166"/>
      <c r="B5" s="178" t="s">
        <v>168</v>
      </c>
      <c r="C5" s="179"/>
      <c r="D5" s="180"/>
      <c r="E5" s="177"/>
    </row>
    <row r="6" spans="1:43" x14ac:dyDescent="0.35">
      <c r="A6" s="166"/>
      <c r="B6" s="181" t="s">
        <v>8</v>
      </c>
      <c r="C6" s="182"/>
      <c r="D6" s="183" t="s">
        <v>5</v>
      </c>
      <c r="E6" s="177"/>
    </row>
    <row r="7" spans="1:43" ht="60.65" customHeight="1" thickBot="1" x14ac:dyDescent="0.4">
      <c r="A7" s="166"/>
      <c r="B7" s="184" t="s">
        <v>160</v>
      </c>
      <c r="C7" s="185"/>
      <c r="D7" s="52" t="s">
        <v>136</v>
      </c>
      <c r="E7" s="177"/>
    </row>
    <row r="8" spans="1:43" s="186" customFormat="1" ht="23.15" customHeight="1" thickBot="1" x14ac:dyDescent="0.4">
      <c r="B8" s="187"/>
      <c r="D8" s="18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</row>
    <row r="9" spans="1:43" x14ac:dyDescent="0.35">
      <c r="A9" s="166"/>
      <c r="B9" s="188" t="s">
        <v>6</v>
      </c>
      <c r="C9" s="189"/>
      <c r="D9" s="190"/>
      <c r="E9" s="166"/>
    </row>
    <row r="10" spans="1:43" ht="50.5" customHeight="1" x14ac:dyDescent="0.35">
      <c r="A10" s="166"/>
      <c r="B10" s="191" t="s">
        <v>170</v>
      </c>
      <c r="C10" s="192" t="s">
        <v>171</v>
      </c>
      <c r="D10" s="53"/>
      <c r="E10" s="193"/>
    </row>
    <row r="11" spans="1:43" ht="39" customHeight="1" x14ac:dyDescent="0.35">
      <c r="A11" s="166"/>
      <c r="B11" s="191" t="s">
        <v>172</v>
      </c>
      <c r="C11" s="192" t="s">
        <v>173</v>
      </c>
      <c r="D11" s="53"/>
      <c r="E11" s="193"/>
    </row>
    <row r="12" spans="1:43" ht="39" customHeight="1" x14ac:dyDescent="0.35">
      <c r="A12" s="166"/>
      <c r="B12" s="191" t="s">
        <v>174</v>
      </c>
      <c r="C12" s="192" t="s">
        <v>175</v>
      </c>
      <c r="D12" s="53"/>
      <c r="E12" s="193"/>
    </row>
    <row r="13" spans="1:43" ht="39" customHeight="1" x14ac:dyDescent="0.35">
      <c r="A13" s="166"/>
      <c r="B13" s="191" t="s">
        <v>176</v>
      </c>
      <c r="C13" s="192" t="s">
        <v>177</v>
      </c>
      <c r="D13" s="53"/>
      <c r="E13" s="193"/>
    </row>
    <row r="14" spans="1:43" x14ac:dyDescent="0.35">
      <c r="A14" s="166"/>
      <c r="B14" s="181" t="s">
        <v>48</v>
      </c>
      <c r="C14" s="182"/>
      <c r="D14" s="194"/>
      <c r="E14" s="193"/>
    </row>
    <row r="15" spans="1:43" ht="25" customHeight="1" x14ac:dyDescent="0.35">
      <c r="A15" s="166"/>
      <c r="B15" s="195" t="s">
        <v>220</v>
      </c>
      <c r="C15" s="196"/>
      <c r="D15" s="197"/>
      <c r="E15" s="198"/>
    </row>
    <row r="16" spans="1:43" ht="23.5" customHeight="1" x14ac:dyDescent="0.35">
      <c r="A16" s="198"/>
      <c r="B16" s="199"/>
      <c r="C16" s="200"/>
      <c r="D16" s="201"/>
      <c r="E16" s="198"/>
    </row>
    <row r="17" spans="1:5" x14ac:dyDescent="0.35">
      <c r="A17" s="198"/>
      <c r="B17" s="160"/>
      <c r="C17" s="161"/>
      <c r="D17" s="162"/>
      <c r="E17" s="198"/>
    </row>
    <row r="18" spans="1:5" x14ac:dyDescent="0.35">
      <c r="A18" s="166"/>
      <c r="B18" s="160"/>
      <c r="C18" s="161"/>
      <c r="D18" s="162"/>
      <c r="E18" s="166"/>
    </row>
    <row r="19" spans="1:5" x14ac:dyDescent="0.35">
      <c r="A19" s="166"/>
      <c r="B19" s="160"/>
      <c r="C19" s="161"/>
      <c r="D19" s="162"/>
      <c r="E19" s="166"/>
    </row>
    <row r="20" spans="1:5" x14ac:dyDescent="0.35">
      <c r="A20" s="166"/>
      <c r="B20" s="160"/>
      <c r="C20" s="161"/>
      <c r="D20" s="162"/>
      <c r="E20" s="166"/>
    </row>
    <row r="21" spans="1:5" x14ac:dyDescent="0.35">
      <c r="A21" s="166"/>
      <c r="B21" s="160"/>
      <c r="C21" s="161"/>
      <c r="D21" s="162"/>
      <c r="E21" s="166"/>
    </row>
    <row r="22" spans="1:5" x14ac:dyDescent="0.35">
      <c r="A22" s="166"/>
      <c r="B22" s="160"/>
      <c r="C22" s="161"/>
      <c r="D22" s="162"/>
      <c r="E22" s="166"/>
    </row>
    <row r="23" spans="1:5" x14ac:dyDescent="0.35">
      <c r="A23" s="166"/>
      <c r="B23" s="160"/>
      <c r="C23" s="161"/>
      <c r="D23" s="162"/>
      <c r="E23" s="166"/>
    </row>
    <row r="24" spans="1:5" x14ac:dyDescent="0.35">
      <c r="A24" s="166"/>
      <c r="B24" s="160"/>
      <c r="C24" s="161"/>
      <c r="D24" s="162"/>
      <c r="E24" s="166"/>
    </row>
    <row r="25" spans="1:5" x14ac:dyDescent="0.35">
      <c r="A25" s="166"/>
      <c r="B25" s="160"/>
      <c r="C25" s="161"/>
      <c r="D25" s="162"/>
      <c r="E25" s="166"/>
    </row>
    <row r="26" spans="1:5" x14ac:dyDescent="0.35">
      <c r="A26" s="166"/>
      <c r="B26" s="160"/>
      <c r="C26" s="161"/>
      <c r="D26" s="162"/>
      <c r="E26" s="166"/>
    </row>
    <row r="27" spans="1:5" x14ac:dyDescent="0.35">
      <c r="A27" s="166"/>
      <c r="B27" s="160"/>
      <c r="C27" s="161"/>
      <c r="D27" s="162"/>
      <c r="E27" s="166"/>
    </row>
    <row r="28" spans="1:5" x14ac:dyDescent="0.35">
      <c r="A28" s="166"/>
      <c r="B28" s="160"/>
      <c r="C28" s="161"/>
      <c r="D28" s="162"/>
      <c r="E28" s="166"/>
    </row>
    <row r="29" spans="1:5" ht="16" thickBot="1" x14ac:dyDescent="0.4">
      <c r="A29" s="166"/>
      <c r="B29" s="163"/>
      <c r="C29" s="164"/>
      <c r="D29" s="165"/>
      <c r="E29" s="166"/>
    </row>
    <row r="30" spans="1:5" x14ac:dyDescent="0.35">
      <c r="A30" s="166"/>
      <c r="B30" s="166"/>
      <c r="C30" s="166"/>
      <c r="D30" s="166"/>
      <c r="E30" s="166"/>
    </row>
    <row r="31" spans="1:5" x14ac:dyDescent="0.35">
      <c r="A31" s="166"/>
      <c r="B31" s="166"/>
      <c r="C31" s="166"/>
      <c r="D31" s="166"/>
      <c r="E31" s="166"/>
    </row>
    <row r="32" spans="1:5" x14ac:dyDescent="0.35">
      <c r="A32" s="166"/>
      <c r="B32" s="166"/>
      <c r="C32" s="166"/>
      <c r="D32" s="166"/>
      <c r="E32" s="166"/>
    </row>
    <row r="33" s="167" customFormat="1" x14ac:dyDescent="0.35"/>
    <row r="34" s="167" customFormat="1" x14ac:dyDescent="0.35"/>
    <row r="35" s="167" customFormat="1" x14ac:dyDescent="0.35"/>
    <row r="36" s="167" customFormat="1" x14ac:dyDescent="0.35"/>
    <row r="37" s="167" customFormat="1" x14ac:dyDescent="0.35"/>
    <row r="38" s="167" customFormat="1" x14ac:dyDescent="0.35"/>
    <row r="39" s="167" customFormat="1" x14ac:dyDescent="0.35"/>
    <row r="40" s="167" customFormat="1" x14ac:dyDescent="0.35"/>
    <row r="41" s="167" customFormat="1" x14ac:dyDescent="0.35"/>
    <row r="42" s="167" customFormat="1" x14ac:dyDescent="0.35"/>
    <row r="43" s="167" customFormat="1" x14ac:dyDescent="0.35"/>
    <row r="44" s="167" customFormat="1" x14ac:dyDescent="0.35"/>
    <row r="45" s="167" customFormat="1" x14ac:dyDescent="0.35"/>
    <row r="46" s="167" customFormat="1" x14ac:dyDescent="0.35"/>
    <row r="47" s="167" customFormat="1" x14ac:dyDescent="0.35"/>
    <row r="48" s="167" customFormat="1" x14ac:dyDescent="0.35"/>
    <row r="49" s="167" customFormat="1" x14ac:dyDescent="0.35"/>
    <row r="50" s="167" customFormat="1" x14ac:dyDescent="0.35"/>
    <row r="51" s="167" customFormat="1" x14ac:dyDescent="0.35"/>
    <row r="52" s="167" customFormat="1" x14ac:dyDescent="0.35"/>
    <row r="53" s="167" customFormat="1" x14ac:dyDescent="0.35"/>
    <row r="54" s="167" customFormat="1" x14ac:dyDescent="0.35"/>
    <row r="55" s="167" customFormat="1" x14ac:dyDescent="0.35"/>
    <row r="56" s="167" customFormat="1" x14ac:dyDescent="0.35"/>
    <row r="57" s="167" customFormat="1" x14ac:dyDescent="0.35"/>
    <row r="58" s="167" customFormat="1" x14ac:dyDescent="0.35"/>
    <row r="59" s="167" customFormat="1" x14ac:dyDescent="0.35"/>
    <row r="60" s="167" customFormat="1" x14ac:dyDescent="0.35"/>
    <row r="61" s="167" customFormat="1" x14ac:dyDescent="0.35"/>
    <row r="62" s="167" customFormat="1" x14ac:dyDescent="0.35"/>
    <row r="63" s="167" customFormat="1" x14ac:dyDescent="0.35"/>
    <row r="64" s="167" customFormat="1" x14ac:dyDescent="0.35"/>
    <row r="65" s="167" customFormat="1" x14ac:dyDescent="0.35"/>
    <row r="66" s="167" customFormat="1" x14ac:dyDescent="0.35"/>
    <row r="67" s="167" customFormat="1" x14ac:dyDescent="0.35"/>
    <row r="68" s="167" customFormat="1" x14ac:dyDescent="0.35"/>
    <row r="69" s="167" customFormat="1" x14ac:dyDescent="0.35"/>
    <row r="70" s="167" customFormat="1" x14ac:dyDescent="0.35"/>
    <row r="71" s="167" customFormat="1" x14ac:dyDescent="0.35"/>
    <row r="72" s="167" customFormat="1" x14ac:dyDescent="0.35"/>
    <row r="73" s="167" customFormat="1" x14ac:dyDescent="0.35"/>
    <row r="74" s="167" customFormat="1" x14ac:dyDescent="0.35"/>
    <row r="75" s="167" customFormat="1" x14ac:dyDescent="0.35"/>
    <row r="76" s="167" customFormat="1" x14ac:dyDescent="0.35"/>
    <row r="77" s="167" customFormat="1" x14ac:dyDescent="0.35"/>
    <row r="78" s="167" customFormat="1" x14ac:dyDescent="0.35"/>
    <row r="79" s="167" customFormat="1" x14ac:dyDescent="0.35"/>
    <row r="80" s="167" customFormat="1" x14ac:dyDescent="0.35"/>
    <row r="81" s="167" customFormat="1" x14ac:dyDescent="0.35"/>
    <row r="82" s="167" customFormat="1" x14ac:dyDescent="0.35"/>
    <row r="83" s="167" customFormat="1" x14ac:dyDescent="0.35"/>
    <row r="84" s="167" customFormat="1" x14ac:dyDescent="0.35"/>
    <row r="85" s="167" customFormat="1" x14ac:dyDescent="0.35"/>
    <row r="86" s="167" customFormat="1" x14ac:dyDescent="0.35"/>
    <row r="87" s="167" customFormat="1" x14ac:dyDescent="0.35"/>
    <row r="88" s="167" customFormat="1" x14ac:dyDescent="0.35"/>
    <row r="89" s="167" customFormat="1" x14ac:dyDescent="0.35"/>
    <row r="90" s="167" customFormat="1" x14ac:dyDescent="0.35"/>
    <row r="91" s="167" customFormat="1" x14ac:dyDescent="0.35"/>
    <row r="92" s="167" customFormat="1" x14ac:dyDescent="0.35"/>
    <row r="93" s="167" customFormat="1" x14ac:dyDescent="0.35"/>
    <row r="94" s="167" customFormat="1" x14ac:dyDescent="0.35"/>
    <row r="95" s="167" customFormat="1" x14ac:dyDescent="0.35"/>
    <row r="96" s="167" customFormat="1" x14ac:dyDescent="0.35"/>
    <row r="97" s="167" customFormat="1" x14ac:dyDescent="0.35"/>
    <row r="98" s="167" customFormat="1" x14ac:dyDescent="0.35"/>
    <row r="99" s="167" customFormat="1" x14ac:dyDescent="0.35"/>
    <row r="100" s="167" customFormat="1" x14ac:dyDescent="0.35"/>
    <row r="101" s="167" customFormat="1" x14ac:dyDescent="0.35"/>
    <row r="102" s="167" customFormat="1" x14ac:dyDescent="0.35"/>
    <row r="103" s="167" customFormat="1" x14ac:dyDescent="0.35"/>
    <row r="104" s="167" customFormat="1" x14ac:dyDescent="0.35"/>
    <row r="105" s="167" customFormat="1" x14ac:dyDescent="0.35"/>
    <row r="106" s="167" customFormat="1" x14ac:dyDescent="0.35"/>
    <row r="107" s="167" customFormat="1" x14ac:dyDescent="0.35"/>
    <row r="108" s="167" customFormat="1" x14ac:dyDescent="0.35"/>
    <row r="109" s="167" customFormat="1" x14ac:dyDescent="0.35"/>
    <row r="110" s="167" customFormat="1" x14ac:dyDescent="0.35"/>
    <row r="111" s="167" customFormat="1" x14ac:dyDescent="0.35"/>
    <row r="112" s="167" customFormat="1" x14ac:dyDescent="0.35"/>
    <row r="113" s="167" customFormat="1" x14ac:dyDescent="0.35"/>
    <row r="114" s="167" customFormat="1" x14ac:dyDescent="0.35"/>
    <row r="115" s="167" customFormat="1" x14ac:dyDescent="0.35"/>
    <row r="116" s="167" customFormat="1" x14ac:dyDescent="0.35"/>
    <row r="117" s="167" customFormat="1" x14ac:dyDescent="0.35"/>
    <row r="118" s="167" customFormat="1" x14ac:dyDescent="0.35"/>
    <row r="119" s="167" customFormat="1" x14ac:dyDescent="0.35"/>
    <row r="120" s="167" customFormat="1" x14ac:dyDescent="0.35"/>
    <row r="121" s="167" customFormat="1" x14ac:dyDescent="0.35"/>
    <row r="122" s="167" customFormat="1" x14ac:dyDescent="0.35"/>
    <row r="123" s="167" customFormat="1" x14ac:dyDescent="0.35"/>
    <row r="124" s="167" customFormat="1" x14ac:dyDescent="0.35"/>
    <row r="125" s="167" customFormat="1" x14ac:dyDescent="0.35"/>
    <row r="126" s="167" customFormat="1" x14ac:dyDescent="0.35"/>
    <row r="127" s="167" customFormat="1" x14ac:dyDescent="0.35"/>
    <row r="128" s="167" customFormat="1" x14ac:dyDescent="0.35"/>
    <row r="129" s="167" customFormat="1" x14ac:dyDescent="0.35"/>
    <row r="130" s="167" customFormat="1" x14ac:dyDescent="0.35"/>
    <row r="131" s="167" customFormat="1" x14ac:dyDescent="0.35"/>
    <row r="132" s="167" customFormat="1" x14ac:dyDescent="0.35"/>
    <row r="133" s="167" customFormat="1" x14ac:dyDescent="0.35"/>
    <row r="134" s="167" customFormat="1" x14ac:dyDescent="0.35"/>
    <row r="135" s="167" customFormat="1" x14ac:dyDescent="0.35"/>
    <row r="136" s="167" customFormat="1" x14ac:dyDescent="0.35"/>
    <row r="137" s="167" customFormat="1" x14ac:dyDescent="0.35"/>
    <row r="138" s="167" customFormat="1" x14ac:dyDescent="0.35"/>
    <row r="139" s="167" customFormat="1" x14ac:dyDescent="0.35"/>
    <row r="140" s="167" customFormat="1" x14ac:dyDescent="0.35"/>
    <row r="141" s="167" customFormat="1" x14ac:dyDescent="0.35"/>
    <row r="142" s="167" customFormat="1" x14ac:dyDescent="0.35"/>
    <row r="143" s="167" customFormat="1" x14ac:dyDescent="0.35"/>
    <row r="144" s="167" customFormat="1" x14ac:dyDescent="0.35"/>
    <row r="145" s="167" customFormat="1" x14ac:dyDescent="0.35"/>
    <row r="146" s="167" customFormat="1" x14ac:dyDescent="0.35"/>
    <row r="147" s="167" customFormat="1" x14ac:dyDescent="0.35"/>
    <row r="148" s="167" customFormat="1" x14ac:dyDescent="0.35"/>
    <row r="149" s="167" customFormat="1" x14ac:dyDescent="0.35"/>
    <row r="150" s="167" customFormat="1" x14ac:dyDescent="0.35"/>
    <row r="151" s="167" customFormat="1" x14ac:dyDescent="0.35"/>
    <row r="152" s="167" customFormat="1" x14ac:dyDescent="0.35"/>
    <row r="153" s="167" customFormat="1" x14ac:dyDescent="0.35"/>
    <row r="154" s="167" customFormat="1" x14ac:dyDescent="0.35"/>
    <row r="155" s="167" customFormat="1" x14ac:dyDescent="0.35"/>
    <row r="156" s="167" customFormat="1" x14ac:dyDescent="0.35"/>
    <row r="157" s="167" customFormat="1" x14ac:dyDescent="0.35"/>
    <row r="158" s="167" customFormat="1" x14ac:dyDescent="0.35"/>
    <row r="159" s="167" customFormat="1" x14ac:dyDescent="0.35"/>
    <row r="160" s="167" customFormat="1" x14ac:dyDescent="0.35"/>
    <row r="161" s="167" customFormat="1" x14ac:dyDescent="0.35"/>
    <row r="162" s="167" customFormat="1" x14ac:dyDescent="0.35"/>
    <row r="163" s="167" customFormat="1" x14ac:dyDescent="0.35"/>
    <row r="164" s="167" customFormat="1" x14ac:dyDescent="0.35"/>
    <row r="165" s="167" customFormat="1" x14ac:dyDescent="0.35"/>
    <row r="166" s="167" customFormat="1" x14ac:dyDescent="0.35"/>
    <row r="167" s="167" customFormat="1" x14ac:dyDescent="0.35"/>
    <row r="168" s="167" customFormat="1" x14ac:dyDescent="0.35"/>
    <row r="169" s="167" customFormat="1" x14ac:dyDescent="0.35"/>
    <row r="170" s="167" customFormat="1" x14ac:dyDescent="0.35"/>
    <row r="171" s="167" customFormat="1" x14ac:dyDescent="0.35"/>
    <row r="172" s="167" customFormat="1" x14ac:dyDescent="0.35"/>
    <row r="173" s="167" customFormat="1" x14ac:dyDescent="0.35"/>
    <row r="174" s="167" customFormat="1" x14ac:dyDescent="0.35"/>
    <row r="175" s="167" customFormat="1" x14ac:dyDescent="0.35"/>
    <row r="176" s="167" customFormat="1" x14ac:dyDescent="0.35"/>
    <row r="177" s="167" customFormat="1" x14ac:dyDescent="0.35"/>
    <row r="178" s="167" customFormat="1" x14ac:dyDescent="0.35"/>
  </sheetData>
  <sheetProtection algorithmName="SHA-512" hashValue="Wrl5x25gDw30rhsg8Ye24zx/waDXggR84138ccn7UgLz/h3/VQ5sjOWQK7wmR6ZLHujiSnyS+TrpXSP79VRQug==" saltValue="xeSZe5bh1rePaEI2WJThiw==" spinCount="100000" sheet="1" objects="1" scenarios="1"/>
  <protectedRanges>
    <protectedRange sqref="D7:D8" name="Rango7_2"/>
    <protectedRange sqref="D10:D13" name="Rango6_2"/>
  </protectedRanges>
  <mergeCells count="9">
    <mergeCell ref="B14:D14"/>
    <mergeCell ref="B2:D3"/>
    <mergeCell ref="B4:D4"/>
    <mergeCell ref="B5:D5"/>
    <mergeCell ref="B6:C6"/>
    <mergeCell ref="B7:C7"/>
    <mergeCell ref="B9:D9"/>
    <mergeCell ref="B15:D16"/>
    <mergeCell ref="B17:D29"/>
  </mergeCells>
  <pageMargins left="0.7" right="0.7" top="0.75" bottom="0.75" header="0.3" footer="0.3"/>
  <pageSetup scale="6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D0E9F-47BD-4638-9525-97F3302BDF2A}">
          <x14:formula1>
            <xm:f>Datos!$B$69:$B$71</xm:f>
          </x14:formula1>
          <xm:sqref>D7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2F2A2-751D-42E5-B75F-0031EA5AE1CE}">
  <sheetPr>
    <tabColor rgb="FFFFD966"/>
  </sheetPr>
  <dimension ref="A1:AQ50"/>
  <sheetViews>
    <sheetView topLeftCell="A28" zoomScale="110" zoomScaleNormal="110" workbookViewId="0"/>
  </sheetViews>
  <sheetFormatPr baseColWidth="10" defaultColWidth="11.54296875" defaultRowHeight="15.5" x14ac:dyDescent="0.35"/>
  <cols>
    <col min="1" max="1" width="5.26953125" style="45" customWidth="1"/>
    <col min="2" max="2" width="11.54296875" style="45"/>
    <col min="3" max="3" width="43.453125" style="45" customWidth="1"/>
    <col min="4" max="4" width="40.81640625" style="45" customWidth="1"/>
    <col min="5" max="5" width="8.1796875" style="45" customWidth="1"/>
    <col min="6" max="16384" width="11.54296875" style="45"/>
  </cols>
  <sheetData>
    <row r="1" spans="1:43" ht="16" thickBot="1" x14ac:dyDescent="0.4">
      <c r="A1" s="44"/>
      <c r="B1" s="44"/>
      <c r="C1" s="44"/>
      <c r="D1" s="44"/>
      <c r="E1" s="44"/>
    </row>
    <row r="2" spans="1:43" x14ac:dyDescent="0.35">
      <c r="A2" s="44"/>
      <c r="B2" s="123" t="s">
        <v>219</v>
      </c>
      <c r="C2" s="124"/>
      <c r="D2" s="125"/>
      <c r="E2" s="44"/>
    </row>
    <row r="3" spans="1:43" x14ac:dyDescent="0.35">
      <c r="A3" s="44"/>
      <c r="B3" s="126"/>
      <c r="C3" s="127"/>
      <c r="D3" s="128"/>
      <c r="E3" s="44"/>
    </row>
    <row r="4" spans="1:43" ht="21" x14ac:dyDescent="0.35">
      <c r="A4" s="44"/>
      <c r="B4" s="129" t="s">
        <v>7</v>
      </c>
      <c r="C4" s="130"/>
      <c r="D4" s="131"/>
      <c r="E4" s="46"/>
    </row>
    <row r="5" spans="1:43" ht="33" customHeight="1" x14ac:dyDescent="0.35">
      <c r="A5" s="44"/>
      <c r="B5" s="132" t="s">
        <v>178</v>
      </c>
      <c r="C5" s="133"/>
      <c r="D5" s="134"/>
      <c r="E5" s="46"/>
    </row>
    <row r="6" spans="1:43" x14ac:dyDescent="0.35">
      <c r="A6" s="44"/>
      <c r="B6" s="120" t="s">
        <v>8</v>
      </c>
      <c r="C6" s="121"/>
      <c r="D6" s="54" t="s">
        <v>5</v>
      </c>
      <c r="E6" s="46"/>
    </row>
    <row r="7" spans="1:43" ht="60.65" customHeight="1" thickBot="1" x14ac:dyDescent="0.4">
      <c r="A7" s="44"/>
      <c r="B7" s="144" t="s">
        <v>169</v>
      </c>
      <c r="C7" s="145"/>
      <c r="D7" s="52"/>
      <c r="E7" s="46"/>
    </row>
    <row r="8" spans="1:43" s="47" customFormat="1" ht="23.15" customHeight="1" thickBot="1" x14ac:dyDescent="0.4">
      <c r="B8" s="48"/>
      <c r="C8" s="48"/>
      <c r="D8" s="4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</row>
    <row r="9" spans="1:43" x14ac:dyDescent="0.35">
      <c r="A9" s="44"/>
      <c r="B9" s="135" t="s">
        <v>6</v>
      </c>
      <c r="C9" s="136"/>
      <c r="D9" s="137"/>
      <c r="E9" s="44"/>
    </row>
    <row r="10" spans="1:43" ht="21.65" customHeight="1" x14ac:dyDescent="0.35">
      <c r="A10" s="44"/>
      <c r="B10" s="138" t="s">
        <v>179</v>
      </c>
      <c r="C10" s="139"/>
      <c r="D10" s="140"/>
      <c r="E10" s="44"/>
    </row>
    <row r="11" spans="1:43" ht="31" x14ac:dyDescent="0.35">
      <c r="A11" s="44"/>
      <c r="B11" s="58">
        <v>1</v>
      </c>
      <c r="C11" s="49" t="s">
        <v>180</v>
      </c>
      <c r="D11" s="393"/>
      <c r="E11" s="50"/>
    </row>
    <row r="12" spans="1:43" ht="31" x14ac:dyDescent="0.35">
      <c r="A12" s="44"/>
      <c r="B12" s="58">
        <v>2</v>
      </c>
      <c r="C12" s="49" t="s">
        <v>181</v>
      </c>
      <c r="D12" s="56" t="s">
        <v>82</v>
      </c>
      <c r="E12" s="50"/>
    </row>
    <row r="13" spans="1:43" ht="31" x14ac:dyDescent="0.35">
      <c r="A13" s="44"/>
      <c r="B13" s="58">
        <v>4</v>
      </c>
      <c r="C13" s="49" t="s">
        <v>98</v>
      </c>
      <c r="D13" s="56" t="s">
        <v>82</v>
      </c>
      <c r="E13" s="50"/>
    </row>
    <row r="14" spans="1:43" ht="31" x14ac:dyDescent="0.35">
      <c r="A14" s="44"/>
      <c r="B14" s="58">
        <v>5</v>
      </c>
      <c r="C14" s="49" t="s">
        <v>182</v>
      </c>
      <c r="D14" s="394"/>
      <c r="E14" s="50"/>
    </row>
    <row r="15" spans="1:43" ht="21.65" customHeight="1" x14ac:dyDescent="0.35">
      <c r="A15" s="44"/>
      <c r="B15" s="138" t="s">
        <v>183</v>
      </c>
      <c r="C15" s="139"/>
      <c r="D15" s="140"/>
      <c r="E15" s="44"/>
    </row>
    <row r="16" spans="1:43" ht="32.15" customHeight="1" x14ac:dyDescent="0.35">
      <c r="A16" s="44"/>
      <c r="B16" s="58">
        <v>4</v>
      </c>
      <c r="C16" s="49" t="s">
        <v>184</v>
      </c>
      <c r="D16" s="395"/>
      <c r="E16" s="50"/>
    </row>
    <row r="17" spans="1:5" ht="49.5" customHeight="1" x14ac:dyDescent="0.35">
      <c r="A17" s="44"/>
      <c r="B17" s="58">
        <v>6</v>
      </c>
      <c r="C17" s="49" t="s">
        <v>185</v>
      </c>
      <c r="D17" s="56" t="s">
        <v>82</v>
      </c>
      <c r="E17" s="46"/>
    </row>
    <row r="18" spans="1:5" ht="46.5" customHeight="1" x14ac:dyDescent="0.35">
      <c r="A18" s="44"/>
      <c r="B18" s="58">
        <v>2</v>
      </c>
      <c r="C18" s="49" t="s">
        <v>186</v>
      </c>
      <c r="D18" s="56" t="s">
        <v>82</v>
      </c>
      <c r="E18" s="50"/>
    </row>
    <row r="19" spans="1:5" ht="35.5" customHeight="1" x14ac:dyDescent="0.35">
      <c r="A19" s="44"/>
      <c r="B19" s="58">
        <v>4</v>
      </c>
      <c r="C19" s="49" t="s">
        <v>98</v>
      </c>
      <c r="D19" s="56"/>
      <c r="E19" s="50"/>
    </row>
    <row r="20" spans="1:5" ht="36" customHeight="1" x14ac:dyDescent="0.35">
      <c r="A20" s="44"/>
      <c r="B20" s="58">
        <v>5</v>
      </c>
      <c r="C20" s="49" t="s">
        <v>182</v>
      </c>
      <c r="D20" s="394"/>
      <c r="E20" s="50"/>
    </row>
    <row r="21" spans="1:5" x14ac:dyDescent="0.35">
      <c r="A21" s="44"/>
      <c r="B21" s="138" t="s">
        <v>187</v>
      </c>
      <c r="C21" s="139"/>
      <c r="D21" s="140"/>
      <c r="E21" s="50"/>
    </row>
    <row r="22" spans="1:5" ht="23.5" customHeight="1" x14ac:dyDescent="0.35">
      <c r="A22" s="44"/>
      <c r="B22" s="141" t="s">
        <v>85</v>
      </c>
      <c r="C22" s="142"/>
      <c r="D22" s="143"/>
      <c r="E22" s="46"/>
    </row>
    <row r="23" spans="1:5" ht="27.65" customHeight="1" x14ac:dyDescent="0.35">
      <c r="A23" s="44"/>
      <c r="B23" s="61" t="s">
        <v>45</v>
      </c>
      <c r="C23" s="55" t="s">
        <v>77</v>
      </c>
      <c r="D23" s="396">
        <f>IFERROR(D14,"Cálculo automático")</f>
        <v>0</v>
      </c>
      <c r="E23" s="46"/>
    </row>
    <row r="24" spans="1:5" ht="27.65" hidden="1" customHeight="1" x14ac:dyDescent="0.35">
      <c r="A24" s="44"/>
      <c r="B24" s="61" t="s">
        <v>46</v>
      </c>
      <c r="C24" s="55" t="s">
        <v>78</v>
      </c>
      <c r="D24" s="63">
        <f>IFERROR(VLOOKUP(D13,Datos!J48:K54,2,FALSE),"Cálculo automático")</f>
        <v>0</v>
      </c>
      <c r="E24" s="46"/>
    </row>
    <row r="25" spans="1:5" x14ac:dyDescent="0.35">
      <c r="A25" s="44"/>
      <c r="B25" s="61" t="s">
        <v>46</v>
      </c>
      <c r="C25" s="55" t="s">
        <v>188</v>
      </c>
      <c r="D25" s="397">
        <f>IFERROR(D23*D24,"Cálculo automático")</f>
        <v>0</v>
      </c>
      <c r="E25" s="46"/>
    </row>
    <row r="26" spans="1:5" ht="27.65" customHeight="1" x14ac:dyDescent="0.35">
      <c r="A26" s="44"/>
      <c r="B26" s="141" t="s">
        <v>86</v>
      </c>
      <c r="C26" s="142"/>
      <c r="D26" s="143"/>
      <c r="E26" s="46"/>
    </row>
    <row r="27" spans="1:5" ht="27.65" customHeight="1" x14ac:dyDescent="0.35">
      <c r="A27" s="44"/>
      <c r="B27" s="61" t="s">
        <v>47</v>
      </c>
      <c r="C27" s="55" t="s">
        <v>189</v>
      </c>
      <c r="D27" s="65" t="str">
        <f>IFERROR((D16/D11),"Cálculo automático")</f>
        <v>Cálculo automático</v>
      </c>
      <c r="E27" s="46"/>
    </row>
    <row r="28" spans="1:5" ht="27.65" customHeight="1" x14ac:dyDescent="0.35">
      <c r="A28" s="44"/>
      <c r="B28" s="61" t="s">
        <v>89</v>
      </c>
      <c r="C28" s="55" t="s">
        <v>77</v>
      </c>
      <c r="D28" s="62">
        <f>IFERROR(D20,"Cálculo automático")</f>
        <v>0</v>
      </c>
      <c r="E28" s="46"/>
    </row>
    <row r="29" spans="1:5" ht="17.5" hidden="1" customHeight="1" x14ac:dyDescent="0.35">
      <c r="A29" s="44"/>
      <c r="B29" s="61" t="s">
        <v>90</v>
      </c>
      <c r="C29" s="55" t="s">
        <v>78</v>
      </c>
      <c r="D29" s="63" t="str">
        <f>IFERROR(VLOOKUP(D19,Datos!J48:K54,2,FALSE),"Cálculo automático")</f>
        <v>Cálculo automático</v>
      </c>
      <c r="E29" s="46"/>
    </row>
    <row r="30" spans="1:5" ht="27.65" customHeight="1" x14ac:dyDescent="0.35">
      <c r="A30" s="44"/>
      <c r="B30" s="61" t="s">
        <v>90</v>
      </c>
      <c r="C30" s="55" t="s">
        <v>188</v>
      </c>
      <c r="D30" s="64" t="str">
        <f>IFERROR(D28*D29,"Cálculo automático")</f>
        <v>Cálculo automático</v>
      </c>
      <c r="E30" s="46"/>
    </row>
    <row r="31" spans="1:5" x14ac:dyDescent="0.35">
      <c r="A31" s="44"/>
      <c r="B31" s="61" t="s">
        <v>91</v>
      </c>
      <c r="C31" s="55" t="s">
        <v>190</v>
      </c>
      <c r="D31" s="66" t="str">
        <f>IFERROR((-1)*(D30-D25),"Cálculo automático")</f>
        <v>Cálculo automático</v>
      </c>
      <c r="E31" s="46"/>
    </row>
    <row r="32" spans="1:5" x14ac:dyDescent="0.35">
      <c r="A32" s="44"/>
      <c r="B32" s="120" t="s">
        <v>48</v>
      </c>
      <c r="C32" s="121"/>
      <c r="D32" s="122"/>
      <c r="E32" s="50"/>
    </row>
    <row r="33" spans="1:5" ht="15.65" customHeight="1" x14ac:dyDescent="0.35">
      <c r="A33" s="44"/>
      <c r="B33" s="267" t="s">
        <v>222</v>
      </c>
      <c r="C33" s="268"/>
      <c r="D33" s="269"/>
      <c r="E33" s="51"/>
    </row>
    <row r="34" spans="1:5" ht="28.5" customHeight="1" x14ac:dyDescent="0.35">
      <c r="A34" s="51"/>
      <c r="B34" s="270"/>
      <c r="C34" s="271"/>
      <c r="D34" s="272"/>
      <c r="E34" s="51"/>
    </row>
    <row r="35" spans="1:5" x14ac:dyDescent="0.35">
      <c r="A35" s="51"/>
      <c r="B35" s="384"/>
      <c r="C35" s="385"/>
      <c r="D35" s="386"/>
      <c r="E35" s="51"/>
    </row>
    <row r="36" spans="1:5" x14ac:dyDescent="0.35">
      <c r="A36" s="44"/>
      <c r="B36" s="387"/>
      <c r="C36" s="388"/>
      <c r="D36" s="389"/>
      <c r="E36" s="44"/>
    </row>
    <row r="37" spans="1:5" x14ac:dyDescent="0.35">
      <c r="A37" s="44"/>
      <c r="B37" s="387"/>
      <c r="C37" s="388"/>
      <c r="D37" s="389"/>
      <c r="E37" s="44"/>
    </row>
    <row r="38" spans="1:5" x14ac:dyDescent="0.35">
      <c r="A38" s="44"/>
      <c r="B38" s="387"/>
      <c r="C38" s="388"/>
      <c r="D38" s="389"/>
      <c r="E38" s="44"/>
    </row>
    <row r="39" spans="1:5" x14ac:dyDescent="0.35">
      <c r="A39" s="44"/>
      <c r="B39" s="387"/>
      <c r="C39" s="388"/>
      <c r="D39" s="389"/>
      <c r="E39" s="44"/>
    </row>
    <row r="40" spans="1:5" x14ac:dyDescent="0.35">
      <c r="A40" s="44"/>
      <c r="B40" s="387"/>
      <c r="C40" s="388"/>
      <c r="D40" s="389"/>
      <c r="E40" s="44"/>
    </row>
    <row r="41" spans="1:5" x14ac:dyDescent="0.35">
      <c r="A41" s="44"/>
      <c r="B41" s="387"/>
      <c r="C41" s="388"/>
      <c r="D41" s="389"/>
      <c r="E41" s="44"/>
    </row>
    <row r="42" spans="1:5" x14ac:dyDescent="0.35">
      <c r="A42" s="44"/>
      <c r="B42" s="387"/>
      <c r="C42" s="388"/>
      <c r="D42" s="389"/>
      <c r="E42" s="44"/>
    </row>
    <row r="43" spans="1:5" x14ac:dyDescent="0.35">
      <c r="A43" s="44"/>
      <c r="B43" s="387"/>
      <c r="C43" s="388"/>
      <c r="D43" s="389"/>
      <c r="E43" s="44"/>
    </row>
    <row r="44" spans="1:5" x14ac:dyDescent="0.35">
      <c r="A44" s="44"/>
      <c r="B44" s="387"/>
      <c r="C44" s="388"/>
      <c r="D44" s="389"/>
      <c r="E44" s="44"/>
    </row>
    <row r="45" spans="1:5" x14ac:dyDescent="0.35">
      <c r="A45" s="44"/>
      <c r="B45" s="387"/>
      <c r="C45" s="388"/>
      <c r="D45" s="389"/>
      <c r="E45" s="44"/>
    </row>
    <row r="46" spans="1:5" x14ac:dyDescent="0.35">
      <c r="A46" s="44"/>
      <c r="B46" s="387"/>
      <c r="C46" s="388"/>
      <c r="D46" s="389"/>
      <c r="E46" s="44"/>
    </row>
    <row r="47" spans="1:5" ht="16" thickBot="1" x14ac:dyDescent="0.4">
      <c r="A47" s="44"/>
      <c r="B47" s="390"/>
      <c r="C47" s="391"/>
      <c r="D47" s="392"/>
      <c r="E47" s="44"/>
    </row>
    <row r="48" spans="1:5" x14ac:dyDescent="0.35">
      <c r="A48" s="44"/>
      <c r="B48" s="44"/>
      <c r="C48" s="44"/>
      <c r="D48" s="44"/>
      <c r="E48" s="44"/>
    </row>
    <row r="49" spans="1:5" x14ac:dyDescent="0.35">
      <c r="A49" s="44"/>
      <c r="B49" s="44"/>
      <c r="C49" s="44"/>
      <c r="D49" s="44"/>
      <c r="E49" s="44"/>
    </row>
    <row r="50" spans="1:5" x14ac:dyDescent="0.35">
      <c r="A50" s="44"/>
      <c r="B50" s="44"/>
      <c r="C50" s="44"/>
      <c r="D50" s="44"/>
      <c r="E50" s="44"/>
    </row>
  </sheetData>
  <sheetProtection algorithmName="SHA-512" hashValue="1V8uD3OPcJq5khulCLf0mDqTXiW1tXStjieOHGHgyoYmU1ozHpxO157kd8UK6yG7vzpyrPXH9hOqZmJDkSkGCA==" saltValue="9PSAZ07sox3xyy02HTFByw==" spinCount="100000" sheet="1"/>
  <protectedRanges>
    <protectedRange sqref="D7" name="Rango7_2"/>
    <protectedRange sqref="D13:D14 D19:D20" name="Rango6_2_3"/>
    <protectedRange sqref="D22:D26 D28:D30" name="Rango6_2_4"/>
  </protectedRanges>
  <mergeCells count="14">
    <mergeCell ref="B9:D9"/>
    <mergeCell ref="B33:D34"/>
    <mergeCell ref="B35:D47"/>
    <mergeCell ref="B2:D3"/>
    <mergeCell ref="B4:D4"/>
    <mergeCell ref="B5:D5"/>
    <mergeCell ref="B6:C6"/>
    <mergeCell ref="B7:C7"/>
    <mergeCell ref="B10:D10"/>
    <mergeCell ref="B15:D15"/>
    <mergeCell ref="B21:D21"/>
    <mergeCell ref="B22:D22"/>
    <mergeCell ref="B26:D26"/>
    <mergeCell ref="B32:D32"/>
  </mergeCells>
  <pageMargins left="0.7" right="0.7" top="0.75" bottom="0.75" header="0.3" footer="0.3"/>
  <pageSetup scale="67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2CC37BE-5334-49B0-8599-8F96DEE9A09F}">
          <x14:formula1>
            <xm:f>Datos!$B$32:$B$36</xm:f>
          </x14:formula1>
          <xm:sqref>D7</xm:sqref>
        </x14:dataValidation>
        <x14:dataValidation type="list" allowBlank="1" showInputMessage="1" showErrorMessage="1" xr:uid="{8198F921-421D-4FB7-B574-034BDD86D8C9}">
          <x14:formula1>
            <xm:f>Datos!$E$2:$E$4</xm:f>
          </x14:formula1>
          <xm:sqref>D12 D17:D18</xm:sqref>
        </x14:dataValidation>
        <x14:dataValidation type="list" allowBlank="1" showInputMessage="1" showErrorMessage="1" xr:uid="{C4D17008-AB7B-4234-8C8E-902D7D559C2F}">
          <x14:formula1>
            <xm:f>Datos!$F$9:$F$13</xm:f>
          </x14:formula1>
          <xm:sqref>D13 D19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0D4F-5E4D-4A5C-8B39-18085D121237}">
  <sheetPr>
    <tabColor rgb="FFFFD966"/>
  </sheetPr>
  <dimension ref="A1:AQ52"/>
  <sheetViews>
    <sheetView showRowColHeaders="0" topLeftCell="A15" zoomScale="110" zoomScaleNormal="110" workbookViewId="0"/>
  </sheetViews>
  <sheetFormatPr baseColWidth="10" defaultColWidth="11.54296875" defaultRowHeight="15.5" x14ac:dyDescent="0.35"/>
  <cols>
    <col min="1" max="1" width="5.26953125" style="45" customWidth="1"/>
    <col min="2" max="2" width="11.54296875" style="45"/>
    <col min="3" max="3" width="45.26953125" style="45" customWidth="1"/>
    <col min="4" max="4" width="40.453125" style="45" customWidth="1"/>
    <col min="5" max="5" width="8.1796875" style="45" customWidth="1"/>
    <col min="6" max="16384" width="11.54296875" style="45"/>
  </cols>
  <sheetData>
    <row r="1" spans="1:43" ht="16" thickBot="1" x14ac:dyDescent="0.4">
      <c r="A1" s="44"/>
      <c r="B1" s="44"/>
      <c r="C1" s="44"/>
      <c r="D1" s="44"/>
      <c r="E1" s="44"/>
    </row>
    <row r="2" spans="1:43" x14ac:dyDescent="0.35">
      <c r="A2" s="44"/>
      <c r="B2" s="168" t="s">
        <v>219</v>
      </c>
      <c r="C2" s="169"/>
      <c r="D2" s="170"/>
      <c r="E2" s="44"/>
    </row>
    <row r="3" spans="1:43" x14ac:dyDescent="0.35">
      <c r="A3" s="44"/>
      <c r="B3" s="171"/>
      <c r="C3" s="172"/>
      <c r="D3" s="173"/>
      <c r="E3" s="44"/>
    </row>
    <row r="4" spans="1:43" ht="21" x14ac:dyDescent="0.35">
      <c r="A4" s="44"/>
      <c r="B4" s="174" t="s">
        <v>191</v>
      </c>
      <c r="C4" s="175"/>
      <c r="D4" s="176"/>
      <c r="E4" s="46"/>
    </row>
    <row r="5" spans="1:43" ht="33" customHeight="1" x14ac:dyDescent="0.35">
      <c r="A5" s="44"/>
      <c r="B5" s="178" t="s">
        <v>192</v>
      </c>
      <c r="C5" s="179"/>
      <c r="D5" s="180"/>
      <c r="E5" s="46"/>
    </row>
    <row r="6" spans="1:43" x14ac:dyDescent="0.35">
      <c r="A6" s="44"/>
      <c r="B6" s="181" t="s">
        <v>8</v>
      </c>
      <c r="C6" s="182"/>
      <c r="D6" s="183" t="s">
        <v>5</v>
      </c>
      <c r="E6" s="46"/>
    </row>
    <row r="7" spans="1:43" ht="27.75" customHeight="1" x14ac:dyDescent="0.35">
      <c r="A7" s="44"/>
      <c r="B7" s="178" t="s">
        <v>160</v>
      </c>
      <c r="C7" s="179"/>
      <c r="D7" s="56"/>
      <c r="E7" s="46"/>
    </row>
    <row r="8" spans="1:43" ht="36.75" customHeight="1" x14ac:dyDescent="0.35">
      <c r="A8" s="44"/>
      <c r="B8" s="178" t="s">
        <v>198</v>
      </c>
      <c r="C8" s="179"/>
      <c r="D8" s="56"/>
      <c r="E8" s="46"/>
    </row>
    <row r="9" spans="1:43" ht="19.5" customHeight="1" thickBot="1" x14ac:dyDescent="0.4">
      <c r="A9" s="44"/>
      <c r="B9" s="184" t="s">
        <v>193</v>
      </c>
      <c r="C9" s="185"/>
      <c r="D9" s="57" t="str">
        <f>IFERROR(VLOOKUP(D8,Datos!B58:C64,2,FALSE)," ")</f>
        <v xml:space="preserve"> </v>
      </c>
      <c r="E9" s="46"/>
    </row>
    <row r="10" spans="1:43" s="47" customFormat="1" ht="23.15" customHeight="1" thickBot="1" x14ac:dyDescent="0.4">
      <c r="B10" s="187"/>
      <c r="C10" s="187"/>
      <c r="D10" s="187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</row>
    <row r="11" spans="1:43" x14ac:dyDescent="0.35">
      <c r="A11" s="44"/>
      <c r="B11" s="188" t="s">
        <v>6</v>
      </c>
      <c r="C11" s="189"/>
      <c r="D11" s="190"/>
      <c r="E11" s="44"/>
    </row>
    <row r="12" spans="1:43" ht="21.65" customHeight="1" x14ac:dyDescent="0.35">
      <c r="A12" s="44"/>
      <c r="B12" s="251" t="s">
        <v>179</v>
      </c>
      <c r="C12" s="252"/>
      <c r="D12" s="253"/>
      <c r="E12" s="44"/>
    </row>
    <row r="13" spans="1:43" ht="31" x14ac:dyDescent="0.35">
      <c r="A13" s="44"/>
      <c r="B13" s="254">
        <v>1</v>
      </c>
      <c r="C13" s="255" t="s">
        <v>194</v>
      </c>
      <c r="D13" s="264"/>
      <c r="E13" s="50"/>
    </row>
    <row r="14" spans="1:43" ht="21.65" customHeight="1" x14ac:dyDescent="0.35">
      <c r="A14" s="44"/>
      <c r="B14" s="251" t="s">
        <v>183</v>
      </c>
      <c r="C14" s="252"/>
      <c r="D14" s="253"/>
      <c r="E14" s="44"/>
    </row>
    <row r="15" spans="1:43" ht="32.15" customHeight="1" x14ac:dyDescent="0.35">
      <c r="A15" s="44"/>
      <c r="B15" s="254">
        <v>2</v>
      </c>
      <c r="C15" s="255" t="s">
        <v>195</v>
      </c>
      <c r="D15" s="264"/>
      <c r="E15" s="50"/>
    </row>
    <row r="16" spans="1:43" x14ac:dyDescent="0.35">
      <c r="A16" s="44"/>
      <c r="B16" s="256">
        <v>3</v>
      </c>
      <c r="C16" s="257" t="s">
        <v>196</v>
      </c>
      <c r="D16" s="59">
        <f>IFERROR((D13-D15),"Cálculo automático")</f>
        <v>0</v>
      </c>
      <c r="E16" s="50"/>
    </row>
    <row r="17" spans="1:5" x14ac:dyDescent="0.35">
      <c r="A17" s="44"/>
      <c r="B17" s="256">
        <v>4</v>
      </c>
      <c r="C17" s="257" t="s">
        <v>197</v>
      </c>
      <c r="D17" s="60" t="str">
        <f>IFERROR((D16/D13),"Cálculo automático")</f>
        <v>Cálculo automático</v>
      </c>
      <c r="E17" s="50"/>
    </row>
    <row r="18" spans="1:5" x14ac:dyDescent="0.35">
      <c r="A18" s="44"/>
      <c r="B18" s="181" t="s">
        <v>48</v>
      </c>
      <c r="C18" s="182"/>
      <c r="D18" s="194"/>
      <c r="E18" s="50"/>
    </row>
    <row r="19" spans="1:5" ht="15.65" customHeight="1" x14ac:dyDescent="0.35">
      <c r="A19" s="44"/>
      <c r="B19" s="258" t="s">
        <v>221</v>
      </c>
      <c r="C19" s="259"/>
      <c r="D19" s="260"/>
      <c r="E19" s="51"/>
    </row>
    <row r="20" spans="1:5" x14ac:dyDescent="0.35">
      <c r="A20" s="51"/>
      <c r="B20" s="261"/>
      <c r="C20" s="262"/>
      <c r="D20" s="263"/>
      <c r="E20" s="51"/>
    </row>
    <row r="21" spans="1:5" x14ac:dyDescent="0.35">
      <c r="A21" s="51"/>
      <c r="B21" s="410"/>
      <c r="C21" s="411"/>
      <c r="D21" s="412"/>
      <c r="E21" s="51"/>
    </row>
    <row r="22" spans="1:5" x14ac:dyDescent="0.35">
      <c r="A22" s="44"/>
      <c r="B22" s="160"/>
      <c r="C22" s="161"/>
      <c r="D22" s="162"/>
      <c r="E22" s="44"/>
    </row>
    <row r="23" spans="1:5" x14ac:dyDescent="0.35">
      <c r="A23" s="44"/>
      <c r="B23" s="160"/>
      <c r="C23" s="161"/>
      <c r="D23" s="162"/>
      <c r="E23" s="44"/>
    </row>
    <row r="24" spans="1:5" x14ac:dyDescent="0.35">
      <c r="A24" s="44"/>
      <c r="B24" s="160"/>
      <c r="C24" s="161"/>
      <c r="D24" s="162"/>
      <c r="E24" s="44"/>
    </row>
    <row r="25" spans="1:5" x14ac:dyDescent="0.35">
      <c r="A25" s="44"/>
      <c r="B25" s="160"/>
      <c r="C25" s="161"/>
      <c r="D25" s="162"/>
      <c r="E25" s="44"/>
    </row>
    <row r="26" spans="1:5" x14ac:dyDescent="0.35">
      <c r="A26" s="44"/>
      <c r="B26" s="160"/>
      <c r="C26" s="161"/>
      <c r="D26" s="162"/>
      <c r="E26" s="44"/>
    </row>
    <row r="27" spans="1:5" x14ac:dyDescent="0.35">
      <c r="A27" s="44"/>
      <c r="B27" s="160"/>
      <c r="C27" s="161"/>
      <c r="D27" s="162"/>
      <c r="E27" s="44"/>
    </row>
    <row r="28" spans="1:5" x14ac:dyDescent="0.35">
      <c r="A28" s="44"/>
      <c r="B28" s="160"/>
      <c r="C28" s="161"/>
      <c r="D28" s="162"/>
      <c r="E28" s="44"/>
    </row>
    <row r="29" spans="1:5" x14ac:dyDescent="0.35">
      <c r="A29" s="44"/>
      <c r="B29" s="160"/>
      <c r="C29" s="161"/>
      <c r="D29" s="162"/>
      <c r="E29" s="44"/>
    </row>
    <row r="30" spans="1:5" x14ac:dyDescent="0.35">
      <c r="A30" s="44"/>
      <c r="B30" s="160"/>
      <c r="C30" s="161"/>
      <c r="D30" s="162"/>
      <c r="E30" s="44"/>
    </row>
    <row r="31" spans="1:5" x14ac:dyDescent="0.35">
      <c r="A31" s="44"/>
      <c r="B31" s="160"/>
      <c r="C31" s="161"/>
      <c r="D31" s="162"/>
      <c r="E31" s="44"/>
    </row>
    <row r="32" spans="1:5" x14ac:dyDescent="0.35">
      <c r="A32" s="44"/>
      <c r="B32" s="160"/>
      <c r="C32" s="161"/>
      <c r="D32" s="162"/>
      <c r="E32" s="44"/>
    </row>
    <row r="33" spans="1:5" ht="16" thickBot="1" x14ac:dyDescent="0.4">
      <c r="A33" s="44"/>
      <c r="B33" s="163"/>
      <c r="C33" s="164"/>
      <c r="D33" s="165"/>
      <c r="E33" s="44"/>
    </row>
    <row r="34" spans="1:5" x14ac:dyDescent="0.35">
      <c r="A34" s="44"/>
      <c r="B34" s="44"/>
      <c r="C34" s="44"/>
      <c r="D34" s="44"/>
      <c r="E34" s="44"/>
    </row>
    <row r="35" spans="1:5" x14ac:dyDescent="0.35">
      <c r="A35" s="44"/>
      <c r="B35" s="44"/>
      <c r="C35" s="44"/>
      <c r="D35" s="44"/>
      <c r="E35" s="44"/>
    </row>
    <row r="36" spans="1:5" x14ac:dyDescent="0.35">
      <c r="A36" s="44"/>
      <c r="B36" s="44"/>
      <c r="C36" s="44"/>
      <c r="D36" s="44"/>
      <c r="E36" s="44"/>
    </row>
    <row r="49" s="45" customFormat="1" x14ac:dyDescent="0.35"/>
    <row r="50" s="45" customFormat="1" x14ac:dyDescent="0.35"/>
    <row r="51" s="45" customFormat="1" x14ac:dyDescent="0.35"/>
    <row r="52" s="45" customFormat="1" x14ac:dyDescent="0.35"/>
  </sheetData>
  <sheetProtection algorithmName="SHA-512" hashValue="XXsDz4dFD7hulleWpgvC2gJlJNOkgZVcQYTsaKPb5wGuICnkFOcYrhlgCT/ZmDPke3dZ1HH9GpDtSqUiXKuDsg==" saltValue="unOFxfs0ZCAn2GNS+Mt/Hw==" spinCount="100000" sheet="1" objects="1" scenarios="1"/>
  <protectedRanges>
    <protectedRange sqref="D7:D9" name="Rango7_2"/>
    <protectedRange sqref="D17" name="Rango6_2_3"/>
  </protectedRanges>
  <mergeCells count="13">
    <mergeCell ref="B2:D3"/>
    <mergeCell ref="B4:D4"/>
    <mergeCell ref="B5:D5"/>
    <mergeCell ref="B6:C6"/>
    <mergeCell ref="B7:C7"/>
    <mergeCell ref="B8:C8"/>
    <mergeCell ref="B19:D20"/>
    <mergeCell ref="B21:D33"/>
    <mergeCell ref="B9:C9"/>
    <mergeCell ref="B11:D11"/>
    <mergeCell ref="B12:D12"/>
    <mergeCell ref="B14:D14"/>
    <mergeCell ref="B18:D18"/>
  </mergeCells>
  <pageMargins left="0.7" right="0.7" top="0.75" bottom="0.75" header="0.3" footer="0.3"/>
  <pageSetup scale="67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9673000-A732-4F18-8205-F1853BDC6F29}">
          <x14:formula1>
            <xm:f>Datos!$E$58:$E$59</xm:f>
          </x14:formula1>
          <xm:sqref>D7</xm:sqref>
        </x14:dataValidation>
        <x14:dataValidation type="list" allowBlank="1" showInputMessage="1" showErrorMessage="1" xr:uid="{6D70A790-9C52-4476-AF52-C8B6BAE21463}">
          <x14:formula1>
            <xm:f>Datos!$B$58:$B$64</xm:f>
          </x14:formula1>
          <xm:sqref>D8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07EE-CAE8-4507-8923-466EA60EE947}">
  <sheetPr>
    <tabColor rgb="FFFFD966"/>
  </sheetPr>
  <dimension ref="A1:AQ178"/>
  <sheetViews>
    <sheetView showRowColHeaders="0" topLeftCell="A8" zoomScaleNormal="100" workbookViewId="0"/>
  </sheetViews>
  <sheetFormatPr baseColWidth="10" defaultColWidth="11.54296875" defaultRowHeight="15.5" x14ac:dyDescent="0.35"/>
  <cols>
    <col min="1" max="1" width="5.26953125" style="45" customWidth="1"/>
    <col min="2" max="2" width="11.54296875" style="45"/>
    <col min="3" max="3" width="44.81640625" style="45" customWidth="1"/>
    <col min="4" max="4" width="60.26953125" style="45" customWidth="1"/>
    <col min="5" max="5" width="5.26953125" style="45" customWidth="1"/>
    <col min="6" max="16384" width="11.54296875" style="45"/>
  </cols>
  <sheetData>
    <row r="1" spans="1:43" ht="16" thickBot="1" x14ac:dyDescent="0.4">
      <c r="A1" s="166"/>
      <c r="B1" s="166"/>
      <c r="C1" s="166"/>
      <c r="D1" s="166"/>
      <c r="E1" s="166"/>
    </row>
    <row r="2" spans="1:43" x14ac:dyDescent="0.35">
      <c r="A2" s="166"/>
      <c r="B2" s="168" t="s">
        <v>219</v>
      </c>
      <c r="C2" s="169"/>
      <c r="D2" s="170"/>
      <c r="E2" s="166"/>
    </row>
    <row r="3" spans="1:43" x14ac:dyDescent="0.35">
      <c r="A3" s="166"/>
      <c r="B3" s="171"/>
      <c r="C3" s="172"/>
      <c r="D3" s="173"/>
      <c r="E3" s="166"/>
    </row>
    <row r="4" spans="1:43" ht="21" x14ac:dyDescent="0.35">
      <c r="A4" s="166"/>
      <c r="B4" s="174" t="s">
        <v>30</v>
      </c>
      <c r="C4" s="175"/>
      <c r="D4" s="176"/>
      <c r="E4" s="177"/>
    </row>
    <row r="5" spans="1:43" ht="33" customHeight="1" x14ac:dyDescent="0.35">
      <c r="A5" s="166"/>
      <c r="B5" s="178" t="s">
        <v>199</v>
      </c>
      <c r="C5" s="179"/>
      <c r="D5" s="180"/>
      <c r="E5" s="177"/>
    </row>
    <row r="6" spans="1:43" x14ac:dyDescent="0.35">
      <c r="A6" s="166"/>
      <c r="B6" s="181" t="s">
        <v>8</v>
      </c>
      <c r="C6" s="182"/>
      <c r="D6" s="183" t="s">
        <v>5</v>
      </c>
      <c r="E6" s="177"/>
    </row>
    <row r="7" spans="1:43" ht="60.65" customHeight="1" thickBot="1" x14ac:dyDescent="0.4">
      <c r="A7" s="166"/>
      <c r="B7" s="265" t="s">
        <v>169</v>
      </c>
      <c r="C7" s="266"/>
      <c r="D7" s="52"/>
      <c r="E7" s="177"/>
    </row>
    <row r="8" spans="1:43" s="47" customFormat="1" ht="23.15" customHeight="1" thickBot="1" x14ac:dyDescent="0.4">
      <c r="A8" s="186"/>
      <c r="B8" s="187"/>
      <c r="C8" s="187"/>
      <c r="D8" s="187"/>
      <c r="E8" s="186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</row>
    <row r="9" spans="1:43" x14ac:dyDescent="0.35">
      <c r="A9" s="166"/>
      <c r="B9" s="188" t="s">
        <v>6</v>
      </c>
      <c r="C9" s="189"/>
      <c r="D9" s="190"/>
      <c r="E9" s="166"/>
    </row>
    <row r="10" spans="1:43" ht="50.5" customHeight="1" x14ac:dyDescent="0.35">
      <c r="A10" s="166"/>
      <c r="B10" s="254" t="s">
        <v>170</v>
      </c>
      <c r="C10" s="255" t="s">
        <v>200</v>
      </c>
      <c r="D10" s="56"/>
      <c r="E10" s="193"/>
    </row>
    <row r="11" spans="1:43" ht="49" customHeight="1" x14ac:dyDescent="0.35">
      <c r="A11" s="166"/>
      <c r="B11" s="254" t="s">
        <v>172</v>
      </c>
      <c r="C11" s="255" t="s">
        <v>201</v>
      </c>
      <c r="D11" s="56"/>
      <c r="E11" s="193"/>
    </row>
    <row r="12" spans="1:43" ht="49" customHeight="1" x14ac:dyDescent="0.35">
      <c r="A12" s="166"/>
      <c r="B12" s="254" t="s">
        <v>174</v>
      </c>
      <c r="C12" s="255" t="s">
        <v>175</v>
      </c>
      <c r="D12" s="56"/>
      <c r="E12" s="193"/>
    </row>
    <row r="13" spans="1:43" ht="49" customHeight="1" x14ac:dyDescent="0.35">
      <c r="A13" s="166"/>
      <c r="B13" s="254" t="s">
        <v>176</v>
      </c>
      <c r="C13" s="255" t="s">
        <v>177</v>
      </c>
      <c r="D13" s="56"/>
      <c r="E13" s="193"/>
    </row>
    <row r="14" spans="1:43" x14ac:dyDescent="0.35">
      <c r="A14" s="166"/>
      <c r="B14" s="181" t="s">
        <v>48</v>
      </c>
      <c r="C14" s="182"/>
      <c r="D14" s="194"/>
      <c r="E14" s="193"/>
    </row>
    <row r="15" spans="1:43" ht="15.65" customHeight="1" x14ac:dyDescent="0.35">
      <c r="A15" s="166"/>
      <c r="B15" s="267" t="s">
        <v>220</v>
      </c>
      <c r="C15" s="268"/>
      <c r="D15" s="269"/>
      <c r="E15" s="198"/>
    </row>
    <row r="16" spans="1:43" x14ac:dyDescent="0.35">
      <c r="A16" s="198"/>
      <c r="B16" s="270"/>
      <c r="C16" s="271"/>
      <c r="D16" s="272"/>
      <c r="E16" s="198"/>
    </row>
    <row r="17" spans="1:5" x14ac:dyDescent="0.35">
      <c r="A17" s="198"/>
      <c r="B17" s="273"/>
      <c r="C17" s="274"/>
      <c r="D17" s="275"/>
      <c r="E17" s="198"/>
    </row>
    <row r="18" spans="1:5" x14ac:dyDescent="0.35">
      <c r="A18" s="166"/>
      <c r="B18" s="276"/>
      <c r="C18" s="277"/>
      <c r="D18" s="278"/>
      <c r="E18" s="166"/>
    </row>
    <row r="19" spans="1:5" x14ac:dyDescent="0.35">
      <c r="A19" s="166"/>
      <c r="B19" s="276"/>
      <c r="C19" s="277"/>
      <c r="D19" s="278"/>
      <c r="E19" s="166"/>
    </row>
    <row r="20" spans="1:5" x14ac:dyDescent="0.35">
      <c r="A20" s="166"/>
      <c r="B20" s="276"/>
      <c r="C20" s="277"/>
      <c r="D20" s="278"/>
      <c r="E20" s="166"/>
    </row>
    <row r="21" spans="1:5" x14ac:dyDescent="0.35">
      <c r="A21" s="166"/>
      <c r="B21" s="276"/>
      <c r="C21" s="277"/>
      <c r="D21" s="278"/>
      <c r="E21" s="166"/>
    </row>
    <row r="22" spans="1:5" x14ac:dyDescent="0.35">
      <c r="A22" s="166"/>
      <c r="B22" s="276"/>
      <c r="C22" s="277"/>
      <c r="D22" s="278"/>
      <c r="E22" s="166"/>
    </row>
    <row r="23" spans="1:5" x14ac:dyDescent="0.35">
      <c r="A23" s="166"/>
      <c r="B23" s="276"/>
      <c r="C23" s="277"/>
      <c r="D23" s="278"/>
      <c r="E23" s="166"/>
    </row>
    <row r="24" spans="1:5" x14ac:dyDescent="0.35">
      <c r="A24" s="166"/>
      <c r="B24" s="276"/>
      <c r="C24" s="277"/>
      <c r="D24" s="278"/>
      <c r="E24" s="166"/>
    </row>
    <row r="25" spans="1:5" x14ac:dyDescent="0.35">
      <c r="A25" s="166"/>
      <c r="B25" s="276"/>
      <c r="C25" s="277"/>
      <c r="D25" s="278"/>
      <c r="E25" s="166"/>
    </row>
    <row r="26" spans="1:5" x14ac:dyDescent="0.35">
      <c r="A26" s="166"/>
      <c r="B26" s="276"/>
      <c r="C26" s="277"/>
      <c r="D26" s="278"/>
      <c r="E26" s="166"/>
    </row>
    <row r="27" spans="1:5" x14ac:dyDescent="0.35">
      <c r="A27" s="166"/>
      <c r="B27" s="276"/>
      <c r="C27" s="277"/>
      <c r="D27" s="278"/>
      <c r="E27" s="166"/>
    </row>
    <row r="28" spans="1:5" x14ac:dyDescent="0.35">
      <c r="A28" s="166"/>
      <c r="B28" s="276"/>
      <c r="C28" s="277"/>
      <c r="D28" s="278"/>
      <c r="E28" s="166"/>
    </row>
    <row r="29" spans="1:5" ht="16" thickBot="1" x14ac:dyDescent="0.4">
      <c r="A29" s="166"/>
      <c r="B29" s="279"/>
      <c r="C29" s="280"/>
      <c r="D29" s="281"/>
      <c r="E29" s="166"/>
    </row>
    <row r="30" spans="1:5" x14ac:dyDescent="0.35">
      <c r="A30" s="166"/>
      <c r="B30" s="166"/>
      <c r="C30" s="166"/>
      <c r="D30" s="166"/>
      <c r="E30" s="166"/>
    </row>
    <row r="31" spans="1:5" x14ac:dyDescent="0.35">
      <c r="A31" s="166"/>
      <c r="B31" s="166"/>
      <c r="C31" s="166"/>
      <c r="D31" s="166"/>
      <c r="E31" s="166"/>
    </row>
    <row r="32" spans="1:5" x14ac:dyDescent="0.35">
      <c r="A32" s="166"/>
      <c r="B32" s="166"/>
      <c r="C32" s="166"/>
      <c r="D32" s="166"/>
      <c r="E32" s="166"/>
    </row>
    <row r="33" s="45" customFormat="1" x14ac:dyDescent="0.35"/>
    <row r="34" s="45" customFormat="1" x14ac:dyDescent="0.35"/>
    <row r="35" s="45" customFormat="1" x14ac:dyDescent="0.35"/>
    <row r="36" s="45" customFormat="1" x14ac:dyDescent="0.35"/>
    <row r="37" s="45" customFormat="1" x14ac:dyDescent="0.35"/>
    <row r="38" s="45" customFormat="1" x14ac:dyDescent="0.35"/>
    <row r="39" s="45" customFormat="1" x14ac:dyDescent="0.35"/>
    <row r="40" s="45" customFormat="1" x14ac:dyDescent="0.35"/>
    <row r="41" s="45" customFormat="1" x14ac:dyDescent="0.35"/>
    <row r="42" s="45" customFormat="1" x14ac:dyDescent="0.35"/>
    <row r="43" s="45" customFormat="1" x14ac:dyDescent="0.35"/>
    <row r="44" s="45" customFormat="1" x14ac:dyDescent="0.35"/>
    <row r="45" s="45" customFormat="1" x14ac:dyDescent="0.35"/>
    <row r="46" s="45" customFormat="1" x14ac:dyDescent="0.35"/>
    <row r="47" s="45" customFormat="1" x14ac:dyDescent="0.35"/>
    <row r="48" s="45" customFormat="1" x14ac:dyDescent="0.35"/>
    <row r="49" s="45" customFormat="1" x14ac:dyDescent="0.35"/>
    <row r="50" s="45" customFormat="1" x14ac:dyDescent="0.35"/>
    <row r="51" s="45" customFormat="1" x14ac:dyDescent="0.35"/>
    <row r="52" s="45" customFormat="1" x14ac:dyDescent="0.35"/>
    <row r="53" s="45" customFormat="1" x14ac:dyDescent="0.35"/>
    <row r="54" s="45" customFormat="1" x14ac:dyDescent="0.35"/>
    <row r="55" s="45" customFormat="1" x14ac:dyDescent="0.35"/>
    <row r="56" s="45" customFormat="1" x14ac:dyDescent="0.35"/>
    <row r="57" s="45" customFormat="1" x14ac:dyDescent="0.35"/>
    <row r="58" s="45" customFormat="1" x14ac:dyDescent="0.35"/>
    <row r="59" s="45" customFormat="1" x14ac:dyDescent="0.35"/>
    <row r="60" s="45" customFormat="1" x14ac:dyDescent="0.35"/>
    <row r="61" s="45" customFormat="1" x14ac:dyDescent="0.35"/>
    <row r="62" s="45" customFormat="1" x14ac:dyDescent="0.35"/>
    <row r="63" s="45" customFormat="1" x14ac:dyDescent="0.35"/>
    <row r="64" s="45" customFormat="1" x14ac:dyDescent="0.35"/>
    <row r="65" s="45" customFormat="1" x14ac:dyDescent="0.35"/>
    <row r="66" s="45" customFormat="1" x14ac:dyDescent="0.35"/>
    <row r="67" s="45" customFormat="1" x14ac:dyDescent="0.35"/>
    <row r="68" s="45" customFormat="1" x14ac:dyDescent="0.35"/>
    <row r="69" s="45" customFormat="1" x14ac:dyDescent="0.35"/>
    <row r="70" s="45" customFormat="1" x14ac:dyDescent="0.35"/>
    <row r="71" s="45" customFormat="1" x14ac:dyDescent="0.35"/>
    <row r="72" s="45" customFormat="1" x14ac:dyDescent="0.35"/>
    <row r="73" s="45" customFormat="1" x14ac:dyDescent="0.35"/>
    <row r="74" s="45" customFormat="1" x14ac:dyDescent="0.35"/>
    <row r="75" s="45" customFormat="1" x14ac:dyDescent="0.35"/>
    <row r="76" s="45" customFormat="1" x14ac:dyDescent="0.35"/>
    <row r="77" s="45" customFormat="1" x14ac:dyDescent="0.35"/>
    <row r="78" s="45" customFormat="1" x14ac:dyDescent="0.35"/>
    <row r="79" s="45" customFormat="1" x14ac:dyDescent="0.35"/>
    <row r="80" s="45" customFormat="1" x14ac:dyDescent="0.35"/>
    <row r="81" s="45" customFormat="1" x14ac:dyDescent="0.35"/>
    <row r="82" s="45" customFormat="1" x14ac:dyDescent="0.35"/>
    <row r="83" s="45" customFormat="1" x14ac:dyDescent="0.35"/>
    <row r="84" s="45" customFormat="1" x14ac:dyDescent="0.35"/>
    <row r="85" s="45" customFormat="1" x14ac:dyDescent="0.35"/>
    <row r="86" s="45" customFormat="1" x14ac:dyDescent="0.35"/>
    <row r="87" s="45" customFormat="1" x14ac:dyDescent="0.35"/>
    <row r="88" s="45" customFormat="1" x14ac:dyDescent="0.35"/>
    <row r="89" s="45" customFormat="1" x14ac:dyDescent="0.35"/>
    <row r="90" s="45" customFormat="1" x14ac:dyDescent="0.35"/>
    <row r="91" s="45" customFormat="1" x14ac:dyDescent="0.35"/>
    <row r="92" s="45" customFormat="1" x14ac:dyDescent="0.35"/>
    <row r="93" s="45" customFormat="1" x14ac:dyDescent="0.35"/>
    <row r="94" s="45" customFormat="1" x14ac:dyDescent="0.35"/>
    <row r="95" s="45" customFormat="1" x14ac:dyDescent="0.35"/>
    <row r="96" s="45" customFormat="1" x14ac:dyDescent="0.35"/>
    <row r="97" s="45" customFormat="1" x14ac:dyDescent="0.35"/>
    <row r="98" s="45" customFormat="1" x14ac:dyDescent="0.35"/>
    <row r="99" s="45" customFormat="1" x14ac:dyDescent="0.35"/>
    <row r="100" s="45" customFormat="1" x14ac:dyDescent="0.35"/>
    <row r="101" s="45" customFormat="1" x14ac:dyDescent="0.35"/>
    <row r="102" s="45" customFormat="1" x14ac:dyDescent="0.35"/>
    <row r="103" s="45" customFormat="1" x14ac:dyDescent="0.35"/>
    <row r="104" s="45" customFormat="1" x14ac:dyDescent="0.35"/>
    <row r="105" s="45" customFormat="1" x14ac:dyDescent="0.35"/>
    <row r="106" s="45" customFormat="1" x14ac:dyDescent="0.35"/>
    <row r="107" s="45" customFormat="1" x14ac:dyDescent="0.35"/>
    <row r="108" s="45" customFormat="1" x14ac:dyDescent="0.35"/>
    <row r="109" s="45" customFormat="1" x14ac:dyDescent="0.35"/>
    <row r="110" s="45" customFormat="1" x14ac:dyDescent="0.35"/>
    <row r="111" s="45" customFormat="1" x14ac:dyDescent="0.35"/>
    <row r="112" s="45" customFormat="1" x14ac:dyDescent="0.35"/>
    <row r="113" s="45" customFormat="1" x14ac:dyDescent="0.35"/>
    <row r="114" s="45" customFormat="1" x14ac:dyDescent="0.35"/>
    <row r="115" s="45" customFormat="1" x14ac:dyDescent="0.35"/>
    <row r="116" s="45" customFormat="1" x14ac:dyDescent="0.35"/>
    <row r="117" s="45" customFormat="1" x14ac:dyDescent="0.35"/>
    <row r="118" s="45" customFormat="1" x14ac:dyDescent="0.35"/>
    <row r="119" s="45" customFormat="1" x14ac:dyDescent="0.35"/>
    <row r="120" s="45" customFormat="1" x14ac:dyDescent="0.35"/>
    <row r="121" s="45" customFormat="1" x14ac:dyDescent="0.35"/>
    <row r="122" s="45" customFormat="1" x14ac:dyDescent="0.35"/>
    <row r="123" s="45" customFormat="1" x14ac:dyDescent="0.35"/>
    <row r="124" s="45" customFormat="1" x14ac:dyDescent="0.35"/>
    <row r="125" s="45" customFormat="1" x14ac:dyDescent="0.35"/>
    <row r="126" s="45" customFormat="1" x14ac:dyDescent="0.35"/>
    <row r="127" s="45" customFormat="1" x14ac:dyDescent="0.35"/>
    <row r="128" s="45" customFormat="1" x14ac:dyDescent="0.35"/>
    <row r="129" s="45" customFormat="1" x14ac:dyDescent="0.35"/>
    <row r="130" s="45" customFormat="1" x14ac:dyDescent="0.35"/>
    <row r="131" s="45" customFormat="1" x14ac:dyDescent="0.35"/>
    <row r="132" s="45" customFormat="1" x14ac:dyDescent="0.35"/>
    <row r="133" s="45" customFormat="1" x14ac:dyDescent="0.35"/>
    <row r="134" s="45" customFormat="1" x14ac:dyDescent="0.35"/>
    <row r="135" s="45" customFormat="1" x14ac:dyDescent="0.35"/>
    <row r="136" s="45" customFormat="1" x14ac:dyDescent="0.35"/>
    <row r="137" s="45" customFormat="1" x14ac:dyDescent="0.35"/>
    <row r="138" s="45" customFormat="1" x14ac:dyDescent="0.35"/>
    <row r="139" s="45" customFormat="1" x14ac:dyDescent="0.35"/>
    <row r="140" s="45" customFormat="1" x14ac:dyDescent="0.35"/>
    <row r="141" s="45" customFormat="1" x14ac:dyDescent="0.35"/>
    <row r="142" s="45" customFormat="1" x14ac:dyDescent="0.35"/>
    <row r="143" s="45" customFormat="1" x14ac:dyDescent="0.35"/>
    <row r="144" s="45" customFormat="1" x14ac:dyDescent="0.35"/>
    <row r="145" s="45" customFormat="1" x14ac:dyDescent="0.35"/>
    <row r="146" s="45" customFormat="1" x14ac:dyDescent="0.35"/>
    <row r="147" s="45" customFormat="1" x14ac:dyDescent="0.35"/>
    <row r="148" s="45" customFormat="1" x14ac:dyDescent="0.35"/>
    <row r="149" s="45" customFormat="1" x14ac:dyDescent="0.35"/>
    <row r="150" s="45" customFormat="1" x14ac:dyDescent="0.35"/>
    <row r="151" s="45" customFormat="1" x14ac:dyDescent="0.35"/>
    <row r="152" s="45" customFormat="1" x14ac:dyDescent="0.35"/>
    <row r="153" s="45" customFormat="1" x14ac:dyDescent="0.35"/>
    <row r="154" s="45" customFormat="1" x14ac:dyDescent="0.35"/>
    <row r="155" s="45" customFormat="1" x14ac:dyDescent="0.35"/>
    <row r="156" s="45" customFormat="1" x14ac:dyDescent="0.35"/>
    <row r="157" s="45" customFormat="1" x14ac:dyDescent="0.35"/>
    <row r="158" s="45" customFormat="1" x14ac:dyDescent="0.35"/>
    <row r="159" s="45" customFormat="1" x14ac:dyDescent="0.35"/>
    <row r="160" s="45" customFormat="1" x14ac:dyDescent="0.35"/>
    <row r="161" s="45" customFormat="1" x14ac:dyDescent="0.35"/>
    <row r="162" s="45" customFormat="1" x14ac:dyDescent="0.35"/>
    <row r="163" s="45" customFormat="1" x14ac:dyDescent="0.35"/>
    <row r="164" s="45" customFormat="1" x14ac:dyDescent="0.35"/>
    <row r="165" s="45" customFormat="1" x14ac:dyDescent="0.35"/>
    <row r="166" s="45" customFormat="1" x14ac:dyDescent="0.35"/>
    <row r="167" s="45" customFormat="1" x14ac:dyDescent="0.35"/>
    <row r="168" s="45" customFormat="1" x14ac:dyDescent="0.35"/>
    <row r="169" s="45" customFormat="1" x14ac:dyDescent="0.35"/>
    <row r="170" s="45" customFormat="1" x14ac:dyDescent="0.35"/>
    <row r="171" s="45" customFormat="1" x14ac:dyDescent="0.35"/>
    <row r="172" s="45" customFormat="1" x14ac:dyDescent="0.35"/>
    <row r="173" s="45" customFormat="1" x14ac:dyDescent="0.35"/>
    <row r="174" s="45" customFormat="1" x14ac:dyDescent="0.35"/>
    <row r="175" s="45" customFormat="1" x14ac:dyDescent="0.35"/>
    <row r="176" s="45" customFormat="1" x14ac:dyDescent="0.35"/>
    <row r="177" s="45" customFormat="1" x14ac:dyDescent="0.35"/>
    <row r="178" s="45" customFormat="1" x14ac:dyDescent="0.35"/>
  </sheetData>
  <sheetProtection algorithmName="SHA-512" hashValue="8SXNR137EKaG/OrsdCV2G9PcQZwb1L59p2CmOfosoXQrWHIQM876AxU7CcoeiRycrgipDUU5AI3Ks6P2qDOCJg==" saltValue="gL5pspp3ZwCiz3PlZe8akA==" spinCount="100000" sheet="1" objects="1" scenarios="1"/>
  <protectedRanges>
    <protectedRange sqref="D7:D8" name="Rango7_2"/>
    <protectedRange sqref="D10:D13" name="Rango6_2"/>
  </protectedRanges>
  <mergeCells count="9">
    <mergeCell ref="B14:D14"/>
    <mergeCell ref="B2:D3"/>
    <mergeCell ref="B4:D4"/>
    <mergeCell ref="B5:D5"/>
    <mergeCell ref="B6:C6"/>
    <mergeCell ref="B7:C7"/>
    <mergeCell ref="B9:D9"/>
    <mergeCell ref="B15:D16"/>
    <mergeCell ref="B17:D29"/>
  </mergeCells>
  <pageMargins left="0.7" right="0.7" top="0.75" bottom="0.75" header="0.3" footer="0.3"/>
  <pageSetup scale="68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CFC4F1-C430-41FB-9266-22DDCBB0CDA2}">
          <x14:formula1>
            <xm:f>Datos!$B$39:$B$41</xm:f>
          </x14:formula1>
          <xm:sqref>D7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5560430166DC4C8FFDF925673BF1D1" ma:contentTypeVersion="17" ma:contentTypeDescription="Crear nuevo documento." ma:contentTypeScope="" ma:versionID="d463391acce61741966a2efab52dfb0f">
  <xsd:schema xmlns:xsd="http://www.w3.org/2001/XMLSchema" xmlns:xs="http://www.w3.org/2001/XMLSchema" xmlns:p="http://schemas.microsoft.com/office/2006/metadata/properties" xmlns:ns1="http://schemas.microsoft.com/sharepoint/v3" xmlns:ns2="15b6f902-211a-4bea-bb93-c0d354483045" xmlns:ns3="d83579b4-38e0-4384-9755-3a8c4bcb88c2" xmlns:ns4="cc355e4e-a2c6-44b6-abf6-996894323945" targetNamespace="http://schemas.microsoft.com/office/2006/metadata/properties" ma:root="true" ma:fieldsID="bb50dc902703d8dacc93689fe538edae" ns1:_="" ns2:_="" ns3:_="" ns4:_="">
    <xsd:import namespace="http://schemas.microsoft.com/sharepoint/v3"/>
    <xsd:import namespace="15b6f902-211a-4bea-bb93-c0d354483045"/>
    <xsd:import namespace="d83579b4-38e0-4384-9755-3a8c4bcb88c2"/>
    <xsd:import namespace="cc355e4e-a2c6-44b6-abf6-99689432394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6f902-211a-4bea-bb93-c0d354483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579b4-38e0-4384-9755-3a8c4bcb88c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355e4e-a2c6-44b6-abf6-99689432394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c90e8f5-45c8-4cae-9d02-90b581e726d7}" ma:internalName="TaxCatchAll" ma:showField="CatchAllData" ma:web="cc355e4e-a2c6-44b6-abf6-9968943239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355e4e-a2c6-44b6-abf6-996894323945" xsi:nil="true"/>
    <lcf76f155ced4ddcb4097134ff3c332f xmlns="15b6f902-211a-4bea-bb93-c0d354483045">
      <Terms xmlns="http://schemas.microsoft.com/office/infopath/2007/PartnerControls"/>
    </lcf76f155ced4ddcb4097134ff3c332f>
    <SharedWithUsers xmlns="d83579b4-38e0-4384-9755-3a8c4bcb88c2">
      <UserInfo>
        <DisplayName>Andrea Katherine Aldana Laitón</DisplayName>
        <AccountId>180</AccountId>
        <AccountType/>
      </UserInfo>
      <UserInfo>
        <DisplayName>Camilo Andres Zamora Bonilla</DisplayName>
        <AccountId>215</AccountId>
        <AccountType/>
      </UserInfo>
      <UserInfo>
        <DisplayName>Maria Fernanda Manrique Diaz</DisplayName>
        <AccountId>49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19A8E3-B17F-4C05-9878-9E673F84D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5b6f902-211a-4bea-bb93-c0d354483045"/>
    <ds:schemaRef ds:uri="d83579b4-38e0-4384-9755-3a8c4bcb88c2"/>
    <ds:schemaRef ds:uri="cc355e4e-a2c6-44b6-abf6-996894323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21D65B-893C-4A8E-AA2E-7550040669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0BDB39-A9A0-4263-A1C1-0AE5CDF91550}">
  <ds:schemaRefs>
    <ds:schemaRef ds:uri="http://schemas.microsoft.com/sharepoint/v3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5b6f902-211a-4bea-bb93-c0d354483045"/>
    <ds:schemaRef ds:uri="d83579b4-38e0-4384-9755-3a8c4bcb88c2"/>
    <ds:schemaRef ds:uri="cc355e4e-a2c6-44b6-abf6-99689432394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Datos</vt:lpstr>
      <vt:lpstr>MIPYMES COMPETITIVAS</vt:lpstr>
      <vt:lpstr>Eficiencia Energ</vt:lpstr>
      <vt:lpstr>Energía Renovable</vt:lpstr>
      <vt:lpstr>Transporte Sostenible</vt:lpstr>
      <vt:lpstr>Adaptación</vt:lpstr>
      <vt:lpstr>Economía Circular</vt:lpstr>
      <vt:lpstr>Ahorro de Agua</vt:lpstr>
      <vt:lpstr>Bioeconomía</vt:lpstr>
      <vt:lpstr>Agua residual</vt:lpstr>
      <vt:lpstr>Adaptación!Área_de_impresión</vt:lpstr>
      <vt:lpstr>'Agua residual'!Área_de_impresión</vt:lpstr>
      <vt:lpstr>'Ahorro de Agua'!Área_de_impresión</vt:lpstr>
      <vt:lpstr>Bioeconomía!Área_de_impresión</vt:lpstr>
      <vt:lpstr>'Economía Circular'!Área_de_impresión</vt:lpstr>
      <vt:lpstr>'Eficiencia Energ'!Área_de_impresión</vt:lpstr>
      <vt:lpstr>'Energía Renovable'!Área_de_impresión</vt:lpstr>
      <vt:lpstr>'MIPYMES COMPETITIVAS'!Área_de_impresión</vt:lpstr>
      <vt:lpstr>'Transporte Sostenible'!Área_de_impresión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Ángela María Rojas Sánchez</dc:creator>
  <cp:keywords/>
  <dc:description/>
  <cp:lastModifiedBy>Camilo Andres Zamora Bonilla</cp:lastModifiedBy>
  <cp:revision/>
  <cp:lastPrinted>2025-02-25T16:13:38Z</cp:lastPrinted>
  <dcterms:created xsi:type="dcterms:W3CDTF">2023-08-15T21:08:37Z</dcterms:created>
  <dcterms:modified xsi:type="dcterms:W3CDTF">2025-04-24T17:11:10Z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0x010100AD5560430166DC4C8FFDF925673BF1D1</vt:lpwstr>
  </property>
  <property fmtid="{D5CDD505-2E9C-101B-9397-08002B2CF9AE}" pid="3" name="MediaServiceImageTags">
    <vt:lpwstr/>
  </property>
</Properties>
</file>